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kkari-ifile\desktop$\nomura_m\Desktop\"/>
    </mc:Choice>
  </mc:AlternateContent>
  <bookViews>
    <workbookView xWindow="0" yWindow="0" windowWidth="17895" windowHeight="8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<sst xmlns="http://schemas.openxmlformats.org/spreadsheetml/2006/main" count="1078" uniqueCount="613">
  <si>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</si>
  <si>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</si>
  <si>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</si>
  <si>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</si>
  <si>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</si>
  <si>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</si>
  <si>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</si>
  <si>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</si>
  <si>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</si>
  <si>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</si>
  <si>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</si>
  <si>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</si>
  <si>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</si>
  <si>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</si>
  <si>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</si>
  <si>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</si>
  <si>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</si>
  <si>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</si>
  <si>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</si>
  <si>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</si>
  <si>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</si>
  <si>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</si>
  <si>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</si>
  <si>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</si>
  <si>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</si>
  <si>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</si>
  <si>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</si>
  <si>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</si>
  <si>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</si>
  <si>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</si>
  <si>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</si>
  <si>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</si>
  <si>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</si>
  <si>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</si>
  <si>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</si>
  <si>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</si>
  <si>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</si>
  <si>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</si>
  <si>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</si>
  <si>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</si>
  <si>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</si>
  <si>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</si>
  <si>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</si>
  <si>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</si>
  <si>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</si>
  <si>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</si>
  <si>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</si>
  <si>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</si>
  <si>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</si>
  <si>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</si>
  <si>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</si>
  <si>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</si>
  <si>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</si>
  <si>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</si>
  <si>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</si>
  <si>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</si>
  <si>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</si>
  <si>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</si>
  <si>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</si>
  <si>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</si>
  <si>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</si>
  <si>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</si>
  <si>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</si>
  <si>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</si>
  <si>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</si>
  <si>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</si>
  <si>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</si>
  <si>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</si>
  <si>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</si>
  <si>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</si>
  <si>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</si>
  <si>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</si>
  <si>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</si>
  <si>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</si>
  <si>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</si>
  <si>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</si>
  <si>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</si>
  <si>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</si>
  <si>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</si>
  <si>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</si>
  <si>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</si>
  <si>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</si>
  <si>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</si>
  <si>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</si>
  <si>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</si>
  <si>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</si>
  <si>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</si>
  <si>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</si>
  <si>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</si>
  <si>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</si>
  <si>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</si>
  <si>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</si>
  <si>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</si>
  <si>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</si>
  <si>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</si>
  <si>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</si>
  <si>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</si>
  <si>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真狩村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</si>
  <si>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</si>
  <si>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</si>
  <si>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</si>
  <si>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</si>
  <si>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</si>
  <si>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</si>
  <si>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</si>
  <si>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</si>
  <si>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</si>
  <si>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</si>
  <si>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</si>
  <si>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</si>
  <si>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</si>
  <si>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</si>
  <si>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</si>
  <si>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</si>
  <si>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</si>
  <si>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</si>
  <si>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</si>
  <si>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</si>
  <si>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</si>
  <si>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</si>
  <si>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</si>
  <si>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</si>
  <si>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</si>
  <si>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</si>
  <si>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</si>
  <si>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</si>
  <si>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</si>
  <si>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</si>
  <si>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</si>
  <si>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</si>
  <si>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</si>
  <si>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</si>
  <si>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</si>
  <si>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</si>
  <si>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</si>
  <si>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</si>
  <si>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</si>
  <si>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</si>
  <si>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</si>
  <si>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</si>
  <si>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</si>
  <si>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</si>
  <si>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</si>
  <si>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</si>
  <si>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</si>
  <si>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</si>
  <si>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</si>
  <si>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</si>
  <si>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</si>
  <si>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</si>
  <si>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</si>
  <si>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</si>
  <si>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</si>
  <si>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</si>
  <si>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</si>
  <si>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</si>
  <si>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</si>
  <si>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</si>
  <si>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</si>
  <si>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</si>
  <si>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</si>
  <si>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</si>
  <si>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</si>
  <si>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</si>
  <si>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</si>
  <si>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</si>
  <si>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</si>
  <si>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</si>
  <si>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</si>
  <si>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</si>
  <si>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</si>
  <si>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</si>
  <si>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</si>
  <si>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</si>
  <si>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</si>
  <si>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</si>
  <si>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</si>
  <si>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</si>
  <si>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</si>
  <si>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</si>
  <si>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</si>
  <si>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</si>
  <si>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</si>
  <si>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</si>
  <si>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</si>
  <si>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</si>
  <si>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</si>
  <si>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</si>
  <si>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</si>
  <si>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</si>
  <si>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</si>
  <si>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</si>
  <si>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</si>
  <si>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</si>
  <si>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</si>
  <si>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</si>
  <si>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</si>
  <si>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</si>
  <si>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</si>
  <si>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</si>
  <si>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</si>
  <si>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</si>
  <si>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</si>
  <si>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</si>
  <si>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</si>
  <si>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</si>
  <si>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</si>
  <si>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</si>
  <si>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</si>
  <si>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</si>
  <si>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</si>
  <si>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</si>
  <si>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</si>
  <si>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</si>
  <si>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</si>
  <si>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北海道真狩村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</si>
  <si>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</si>
  <si>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</si>
  <si>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</si>
  <si>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</si>
  <si>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</si>
  <si>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</si>
  <si>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</si>
  <si>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</si>
  <si>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</si>
  <si>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</si>
  <si>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</si>
  <si>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</si>
  <si>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</si>
  <si>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</si>
  <si>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</si>
  <si>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</si>
  <si>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</si>
  <si>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</si>
  <si>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</si>
  <si>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</si>
  <si>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</si>
  <si>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</si>
  <si>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</si>
  <si>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</si>
  <si>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</si>
  <si>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</si>
  <si>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</si>
  <si>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</si>
  <si>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</si>
  <si>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</si>
  <si>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</si>
  <si>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</si>
  <si>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</si>
  <si>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</si>
  <si>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</si>
  <si>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</si>
  <si>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</si>
  <si>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</si>
  <si>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</si>
  <si>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</si>
  <si>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</si>
  <si>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</si>
  <si>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</si>
  <si>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</si>
  <si>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</si>
  <si>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</si>
  <si>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</si>
  <si>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</si>
  <si>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</si>
  <si>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</si>
  <si>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</si>
  <si>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</si>
  <si>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</si>
  <si>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</si>
  <si>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</si>
  <si>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</si>
  <si>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</si>
  <si>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</si>
  <si>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</si>
  <si>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</si>
  <si>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</si>
  <si>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</si>
  <si>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</si>
  <si>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</si>
  <si>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</si>
  <si>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</si>
  <si>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</si>
  <si>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</si>
  <si>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</si>
  <si>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</si>
  <si>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</si>
  <si>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</si>
  <si>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</si>
  <si>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</si>
  <si>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</si>
  <si>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</si>
  <si>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</si>
  <si>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</si>
  <si>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</si>
  <si>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</si>
  <si>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</si>
  <si>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</si>
  <si>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</si>
  <si>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</si>
  <si>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</si>
  <si>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</si>
  <si>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</si>
  <si>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</si>
  <si>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</si>
  <si>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</si>
  <si>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</si>
  <si>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</si>
  <si>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</si>
  <si>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</si>
  <si>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</si>
  <si>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</si>
  <si>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</si>
  <si>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</si>
  <si>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</si>
  <si>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</si>
  <si>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</si>
  <si>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</si>
  <si>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</si>
  <si>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</si>
  <si>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</si>
  <si>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</si>
  <si>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</si>
  <si>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</si>
  <si>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</si>
  <si>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</si>
  <si>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</si>
  <si>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</si>
  <si>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</si>
  <si>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</si>
  <si>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</si>
  <si>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</si>
  <si>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</si>
  <si>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</si>
  <si>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</si>
  <si>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</si>
  <si>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</si>
  <si>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</si>
  <si>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</si>
  <si>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</si>
  <si>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</si>
  <si>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</si>
  <si>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</si>
  <si>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</si>
  <si>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</si>
  <si>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</si>
  <si>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</si>
  <si>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</si>
  <si>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</si>
  <si>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</si>
  <si>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</si>
  <si>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</si>
  <si>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</si>
  <si>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</si>
  <si>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</si>
  <si>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</si>
  <si>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</si>
  <si>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</si>
  <si>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</si>
  <si>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</si>
  <si>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</si>
  <si>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</si>
  <si>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</si>
  <si>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</si>
  <si>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</si>
  <si>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</si>
  <si>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</si>
  <si>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</si>
  <si>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北海道真狩村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</si>
  <si>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</si>
  <si>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</si>
  <si>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</si>
  <si>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</si>
  <si>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</si>
  <si>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</si>
  <si>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</si>
  <si>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</si>
  <si>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</si>
  <si>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</si>
  <si>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</si>
  <si>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</si>
  <si>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</si>
  <si>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</si>
  <si>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</si>
  <si>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</si>
  <si>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</si>
  <si>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</si>
  <si>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</si>
  <si>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</si>
  <si>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</si>
  <si>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</si>
  <si>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</si>
  <si>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</si>
  <si>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</si>
  <si>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</si>
  <si>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</si>
  <si>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</si>
  <si>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</si>
  <si>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</si>
  <si>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</si>
  <si>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</si>
  <si>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</si>
  <si>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</si>
  <si>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</si>
  <si>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t>
    <phoneticPr fontId="5"/>
  </si>
  <si>
    <t>後期高齢者医療特別会計</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</si>
  <si>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</si>
  <si>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</si>
  <si>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</si>
  <si>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</si>
  <si>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</si>
  <si>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</si>
  <si>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</si>
  <si>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</si>
  <si>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</si>
  <si>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</si>
  <si>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</si>
  <si>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</si>
  <si>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</si>
  <si>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</si>
  <si>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</si>
  <si>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</si>
  <si>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</si>
  <si>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</si>
  <si>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</si>
  <si>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</si>
  <si>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</si>
  <si>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</si>
  <si>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</si>
  <si>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</si>
  <si>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</si>
  <si>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</si>
  <si>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</si>
  <si>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</si>
  <si>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</si>
  <si>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</si>
  <si>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</si>
  <si>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</si>
  <si>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</si>
  <si>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</si>
  <si>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</si>
  <si>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</si>
  <si>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</si>
  <si>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</si>
  <si>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</si>
  <si>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</si>
  <si>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</si>
  <si>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</si>
  <si>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</si>
  <si>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</si>
  <si>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</si>
  <si>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</si>
  <si>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</si>
  <si>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</si>
  <si>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</si>
  <si>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</si>
  <si>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</si>
  <si>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</si>
  <si>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</si>
  <si>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</si>
  <si>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</si>
  <si>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</si>
  <si>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</si>
  <si>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</si>
  <si>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</si>
  <si>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</si>
  <si>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</si>
  <si>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</si>
  <si>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</si>
  <si>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</si>
  <si>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</si>
  <si>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</si>
  <si>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</si>
  <si>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</si>
  <si>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</si>
  <si>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</si>
  <si>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</si>
  <si>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国民健康保険診療所事業特別会計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</si>
  <si>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</si>
  <si>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</si>
  <si>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</si>
  <si>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</si>
  <si>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</si>
  <si>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</si>
  <si>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</si>
  <si>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</si>
  <si>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</si>
  <si>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</si>
  <si>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</si>
  <si>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</si>
  <si>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</si>
  <si>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</si>
  <si>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</si>
  <si>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</si>
  <si>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</si>
  <si>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</si>
  <si>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</si>
  <si>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</si>
  <si>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</si>
  <si>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</si>
  <si>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</si>
  <si>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</si>
  <si>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</si>
  <si>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</si>
  <si>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</si>
  <si>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</si>
  <si>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</si>
  <si>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</si>
  <si>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</si>
  <si>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</si>
  <si>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</si>
  <si>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</si>
  <si>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</si>
  <si>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</si>
  <si>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</si>
  <si>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</si>
  <si>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</si>
  <si>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</si>
  <si>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</si>
  <si>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</si>
  <si>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</si>
  <si>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</si>
  <si>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</si>
  <si>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</si>
  <si>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</si>
  <si>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</si>
  <si>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</si>
  <si>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</si>
  <si>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</si>
  <si>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</si>
  <si>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</si>
  <si>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</si>
  <si>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</si>
  <si>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</si>
  <si>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</si>
  <si>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</si>
  <si>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</si>
  <si>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</si>
  <si>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</si>
  <si>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</si>
  <si>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</si>
  <si>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</si>
  <si>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</si>
  <si>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</si>
  <si>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</si>
  <si>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</si>
  <si>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</si>
  <si>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</si>
  <si>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</si>
  <si>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</si>
  <si>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</si>
  <si>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</si>
  <si>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</si>
  <si>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</si>
  <si>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</si>
  <si>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</si>
  <si>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</si>
  <si>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</si>
  <si>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</si>
  <si>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</si>
  <si>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</si>
  <si>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</si>
  <si>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</si>
  <si>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</si>
  <si>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</si>
  <si>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1.81</t>
  </si>
  <si>
    <t>▲ 3.58</t>
  </si>
  <si>
    <t>▲ 12.48</t>
  </si>
  <si>
    <t>▲ 1.87</t>
  </si>
  <si>
    <t>一般会計</t>
  </si>
  <si>
    <t>公共下水道事業特別会計</t>
  </si>
  <si>
    <t>国民健康保険事業特別会計</t>
  </si>
  <si>
    <t>簡易水道事業特別会計</t>
  </si>
  <si>
    <t>▲ 0.01</t>
  </si>
  <si>
    <t>後期高齢者医療特別会計</t>
  </si>
  <si>
    <t>国民健康保険診療所事業特別会計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</si>
  <si>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</si>
  <si>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</si>
  <si>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</si>
  <si>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</si>
  <si>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</si>
  <si>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</si>
  <si>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</si>
  <si>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</si>
  <si>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</si>
  <si>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</si>
  <si>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後志広域連合</t>
    <rPh sb="0" eb="2">
      <t>シリベシ</t>
    </rPh>
    <rPh sb="2" eb="4">
      <t>コウイキ</t>
    </rPh>
    <rPh sb="4" eb="6">
      <t>レンゴウ</t>
    </rPh>
    <phoneticPr fontId="2"/>
  </si>
  <si>
    <t>羊蹄山麓環境衛生組合</t>
    <rPh sb="0" eb="2">
      <t>ヨウテイ</t>
    </rPh>
    <rPh sb="2" eb="4">
      <t>サンロク</t>
    </rPh>
    <rPh sb="4" eb="6">
      <t>カンキョウ</t>
    </rPh>
    <rPh sb="6" eb="8">
      <t>エイセイ</t>
    </rPh>
    <rPh sb="8" eb="10">
      <t>クミアイ</t>
    </rPh>
    <phoneticPr fontId="2"/>
  </si>
  <si>
    <t>羊蹄山ろく消防組合</t>
    <rPh sb="0" eb="2">
      <t>ヨウテイ</t>
    </rPh>
    <rPh sb="2" eb="3">
      <t>サン</t>
    </rPh>
    <rPh sb="5" eb="7">
      <t>ショウボウ</t>
    </rPh>
    <rPh sb="7" eb="9">
      <t>クミアイ</t>
    </rPh>
    <phoneticPr fontId="2"/>
  </si>
  <si>
    <t>後志教育研修センター</t>
    <rPh sb="0" eb="2">
      <t>シリベシ</t>
    </rPh>
    <rPh sb="2" eb="4">
      <t>キョウイク</t>
    </rPh>
    <rPh sb="4" eb="6">
      <t>ケンシュウ</t>
    </rPh>
    <phoneticPr fontId="2"/>
  </si>
  <si>
    <t>真狩フラワー振興公社</t>
    <rPh sb="0" eb="2">
      <t>マッカリ</t>
    </rPh>
    <rPh sb="6" eb="8">
      <t>シンコウ</t>
    </rPh>
    <rPh sb="8" eb="10">
      <t>コウシャ</t>
    </rPh>
    <phoneticPr fontId="2"/>
  </si>
  <si>
    <t>-</t>
    <phoneticPr fontId="2"/>
  </si>
  <si>
    <t>公共施設整備基金</t>
    <phoneticPr fontId="2"/>
  </si>
  <si>
    <t>地域福祉基金</t>
    <phoneticPr fontId="2"/>
  </si>
  <si>
    <t>羊蹄山自然公園整備基金</t>
    <phoneticPr fontId="2"/>
  </si>
  <si>
    <t>まっかり村ふるさと応援基金</t>
    <phoneticPr fontId="2"/>
  </si>
  <si>
    <t>森林環境譲与税基金</t>
    <rPh sb="0" eb="2">
      <t>シンリン</t>
    </rPh>
    <rPh sb="2" eb="4">
      <t>カンキョウ</t>
    </rPh>
    <rPh sb="4" eb="6">
      <t>ジョウヨ</t>
    </rPh>
    <rPh sb="6" eb="7">
      <t>ゼイ</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</si>
  <si>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</si>
  <si>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</si>
  <si>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</si>
  <si>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村では、公共施設の老朽化及び職員の高年齢化によりいずれの比率も増加傾向にある。公共施設の修繕及び更新については、公共施設等総合管理計画に基づき、計画的に長寿命化などの対応を進め、事業費の平準化を進めることにより、将来負担の抑制を図っていく。</t>
    <rPh sb="0" eb="2">
      <t>ホンソン</t>
    </rPh>
    <rPh sb="5" eb="7">
      <t>コウキョウ</t>
    </rPh>
    <rPh sb="7" eb="9">
      <t>シセツ</t>
    </rPh>
    <rPh sb="10" eb="13">
      <t>ロウキュウカ</t>
    </rPh>
    <rPh sb="13" eb="14">
      <t>オヨ</t>
    </rPh>
    <rPh sb="15" eb="17">
      <t>ショクイン</t>
    </rPh>
    <rPh sb="18" eb="22">
      <t>コウネンレイカ</t>
    </rPh>
    <rPh sb="29" eb="31">
      <t>ヒリツ</t>
    </rPh>
    <rPh sb="32" eb="34">
      <t>ゾウカ</t>
    </rPh>
    <rPh sb="34" eb="36">
      <t>ケイコウ</t>
    </rPh>
    <rPh sb="40" eb="42">
      <t>コウキョウ</t>
    </rPh>
    <rPh sb="42" eb="44">
      <t>シセツ</t>
    </rPh>
    <rPh sb="45" eb="47">
      <t>シュウゼン</t>
    </rPh>
    <rPh sb="47" eb="48">
      <t>オヨ</t>
    </rPh>
    <rPh sb="49" eb="51">
      <t>コウシン</t>
    </rPh>
    <rPh sb="57" eb="59">
      <t>コウキョウ</t>
    </rPh>
    <rPh sb="59" eb="61">
      <t>シセツ</t>
    </rPh>
    <rPh sb="61" eb="62">
      <t>トウ</t>
    </rPh>
    <rPh sb="62" eb="64">
      <t>ソウゴウ</t>
    </rPh>
    <rPh sb="64" eb="66">
      <t>カンリ</t>
    </rPh>
    <rPh sb="66" eb="68">
      <t>ケイカク</t>
    </rPh>
    <rPh sb="69" eb="70">
      <t>モト</t>
    </rPh>
    <rPh sb="73" eb="76">
      <t>ケイカクテキ</t>
    </rPh>
    <rPh sb="77" eb="81">
      <t>チョウジュミョウカ</t>
    </rPh>
    <rPh sb="84" eb="86">
      <t>タイオウ</t>
    </rPh>
    <rPh sb="87" eb="88">
      <t>スス</t>
    </rPh>
    <rPh sb="90" eb="93">
      <t>ジギョウヒ</t>
    </rPh>
    <rPh sb="94" eb="97">
      <t>ヘイジュンカ</t>
    </rPh>
    <rPh sb="98" eb="99">
      <t>スス</t>
    </rPh>
    <rPh sb="107" eb="109">
      <t>ショウライ</t>
    </rPh>
    <rPh sb="109" eb="111">
      <t>フタン</t>
    </rPh>
    <rPh sb="112" eb="114">
      <t>ヨクセイ</t>
    </rPh>
    <rPh sb="115" eb="116">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</si>
  <si>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</si>
  <si>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</si>
  <si>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</si>
  <si>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</si>
  <si>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</si>
  <si>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</si>
  <si>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</si>
  <si>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</si>
  <si>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0.2ポイント増、将来負担比率は8.1ポイント増とそれぞれ増加傾向にある。過去の大型事業の起債償還を続けているものの、平成27年度に国営土地改良事業債（255百万円）や簡易水道事業における老朽配水管の布設替事業（平成25年度～令和4年度、事業総額900百万円）等によりぞれぞれ増加している。今後も地方債発行額の増加が予想され、公債費の適正化に努めていく。</t>
    <rPh sb="0" eb="2">
      <t>ジッシツ</t>
    </rPh>
    <rPh sb="2" eb="5">
      <t>コウサイヒ</t>
    </rPh>
    <rPh sb="5" eb="7">
      <t>ヒリツ</t>
    </rPh>
    <rPh sb="15" eb="16">
      <t>ゾウ</t>
    </rPh>
    <rPh sb="17" eb="19">
      <t>ショウライ</t>
    </rPh>
    <rPh sb="19" eb="21">
      <t>フタン</t>
    </rPh>
    <rPh sb="21" eb="23">
      <t>ヒリツ</t>
    </rPh>
    <rPh sb="31" eb="32">
      <t>ゾウ</t>
    </rPh>
    <rPh sb="37" eb="39">
      <t>ゾウカ</t>
    </rPh>
    <rPh sb="39" eb="41">
      <t>ケイコウ</t>
    </rPh>
    <rPh sb="45" eb="47">
      <t>カコ</t>
    </rPh>
    <rPh sb="48" eb="50">
      <t>オオガタ</t>
    </rPh>
    <rPh sb="50" eb="52">
      <t>ジギョウ</t>
    </rPh>
    <rPh sb="53" eb="55">
      <t>キサイ</t>
    </rPh>
    <rPh sb="55" eb="57">
      <t>ショウカン</t>
    </rPh>
    <rPh sb="58" eb="59">
      <t>ツヅ</t>
    </rPh>
    <rPh sb="67" eb="69">
      <t>ヘイセイ</t>
    </rPh>
    <rPh sb="71" eb="73">
      <t>ネンド</t>
    </rPh>
    <rPh sb="74" eb="76">
      <t>コクエイ</t>
    </rPh>
    <rPh sb="76" eb="78">
      <t>トチ</t>
    </rPh>
    <rPh sb="78" eb="80">
      <t>カイリョウ</t>
    </rPh>
    <rPh sb="80" eb="82">
      <t>ジギョウ</t>
    </rPh>
    <rPh sb="82" eb="83">
      <t>サイ</t>
    </rPh>
    <rPh sb="87" eb="90">
      <t>ヒャクマンエン</t>
    </rPh>
    <rPh sb="92" eb="94">
      <t>カンイ</t>
    </rPh>
    <rPh sb="94" eb="96">
      <t>スイドウ</t>
    </rPh>
    <rPh sb="96" eb="98">
      <t>ジギョウ</t>
    </rPh>
    <rPh sb="102" eb="104">
      <t>ロウキュウ</t>
    </rPh>
    <rPh sb="104" eb="107">
      <t>ハイスイカン</t>
    </rPh>
    <rPh sb="108" eb="111">
      <t>フセツガ</t>
    </rPh>
    <rPh sb="111" eb="113">
      <t>ジギョウ</t>
    </rPh>
    <rPh sb="114" eb="116">
      <t>ヘイセイ</t>
    </rPh>
    <rPh sb="118" eb="120">
      <t>ネンド</t>
    </rPh>
    <rPh sb="121" eb="123">
      <t>レイワ</t>
    </rPh>
    <rPh sb="124" eb="126">
      <t>ネンド</t>
    </rPh>
    <rPh sb="127" eb="129">
      <t>ジギョウ</t>
    </rPh>
    <rPh sb="129" eb="131">
      <t>ソウガク</t>
    </rPh>
    <rPh sb="134" eb="135">
      <t>ヒャク</t>
    </rPh>
    <rPh sb="135" eb="137">
      <t>マンエン</t>
    </rPh>
    <rPh sb="138" eb="139">
      <t>トウ</t>
    </rPh>
    <rPh sb="146" eb="148">
      <t>ゾウカ</t>
    </rPh>
    <rPh sb="153" eb="155">
      <t>コンゴ</t>
    </rPh>
    <rPh sb="156" eb="159">
      <t>チホウサイ</t>
    </rPh>
    <rPh sb="159" eb="162">
      <t>ハッコウガク</t>
    </rPh>
    <rPh sb="163" eb="165">
      <t>ゾウカ</t>
    </rPh>
    <rPh sb="166" eb="168">
      <t>ヨソウ</t>
    </rPh>
    <rPh sb="171" eb="174">
      <t>コウサイヒ</t>
    </rPh>
    <rPh sb="175" eb="178">
      <t>テキセイカ</t>
    </rPh>
    <rPh sb="179" eb="180">
      <t>ツト</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</si>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</sst>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81F0-4D59-8EF0-ABEC7B6913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256587</c:v>
                </c:pt>
                <c:pt idx="1">
                  <c:v>231387</c:v>
                </c:pt>
                <c:pt idx="2">
                  <c:v>363364</c:v>
                </c:pt>
                <c:pt idx="3">
                  <c:v>336927</c:v>
                </c:pt>
                <c:pt idx="4">
                  <c:v>173023</c:v>
                </c:pt>
              </c:numCache>
            </c:numRef>
          </c:val>
          <c:smooth val="0"/>
          <c:extLst xmlns:c16r2="http://schemas.microsoft.com/office/drawing/2015/06/chart">
            <c:ext xmlns:c16="http://schemas.microsoft.com/office/drawing/2014/chart" uri="{C3380CC4-5D6E-409C-BE32-E72D297353CC}">
              <c16:uniqueId val="{00000001-81F0-4D59-8EF0-ABEC7B6913C0}"/>
            </c:ext>
          </c:extLst>
        </c:ser>
        <c:dLbls>
          <c:showLegendKey val="0"/>
          <c:showVal val="0"/>
          <c:showCatName val="0"/>
          <c:showSerName val="0"/>
          <c:showPercent val="0"/>
          <c:showBubbleSize val="0"/>
        </c:dLbls>
        <c:marker val="1"/>
        <c:smooth val="0"/>
        <c:axId val="196927664"/>
        <c:axId val="195691656"/>
      </c:lineChart>
      <c:catAx>
        <c:axId val="196927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691656"/>
        <c:crosses val="autoZero"/>
        <c:auto val="1"/>
        <c:lblAlgn val="ctr"/>
        <c:lblOffset val="100"/>
        <c:tickLblSkip val="1"/>
        <c:tickMarkSkip val="1"/>
        <c:noMultiLvlLbl val="0"/>
      </c:catAx>
      <c:valAx>
        <c:axId val="19569165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927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7.12</c:v>
                </c:pt>
                <c:pt idx="1">
                  <c:v>6.79</c:v>
                </c:pt>
                <c:pt idx="2">
                  <c:v>3.5</c:v>
                </c:pt>
                <c:pt idx="3">
                  <c:v>3.93</c:v>
                </c:pt>
                <c:pt idx="4">
                  <c:v>5.55</c:v>
                </c:pt>
              </c:numCache>
            </c:numRef>
          </c:val>
          <c:extLst xmlns:c16r2="http://schemas.microsoft.com/office/drawing/2015/06/chart">
            <c:ext xmlns:c16="http://schemas.microsoft.com/office/drawing/2014/chart" uri="{C3380CC4-5D6E-409C-BE32-E72D297353CC}">
              <c16:uniqueId val="{00000000-D251-477F-A122-948F4F2F4E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c:v>
                </c:pt>
                <c:pt idx="1">
                  <c:v>25.72</c:v>
                </c:pt>
                <c:pt idx="2">
                  <c:v>26.97</c:v>
                </c:pt>
                <c:pt idx="3">
                  <c:v>14.79</c:v>
                </c:pt>
                <c:pt idx="4">
                  <c:v>11.32</c:v>
                </c:pt>
              </c:numCache>
            </c:numRef>
          </c:val>
          <c:extLst xmlns:c16r2="http://schemas.microsoft.com/office/drawing/2015/06/chart">
            <c:ext xmlns:c16="http://schemas.microsoft.com/office/drawing/2014/chart" uri="{C3380CC4-5D6E-409C-BE32-E72D297353CC}">
              <c16:uniqueId val="{00000001-D251-477F-A122-948F4F2F4E64}"/>
            </c:ext>
          </c:extLst>
        </c:ser>
        <c:dLbls>
          <c:showLegendKey val="0"/>
          <c:showVal val="0"/>
          <c:showCatName val="0"/>
          <c:showSerName val="0"/>
          <c:showPercent val="0"/>
          <c:showBubbleSize val="0"/>
        </c:dLbls>
        <c:gapWidth val="250"/>
        <c:overlap val="100"/>
        <c:axId val="195688912"/>
        <c:axId val="500492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5.43</c:v>
                </c:pt>
                <c:pt idx="1">
                  <c:v>-1.81</c:v>
                </c:pt>
                <c:pt idx="2">
                  <c:v>-3.58</c:v>
                </c:pt>
                <c:pt idx="3">
                  <c:v>-12.48</c:v>
                </c:pt>
                <c:pt idx="4">
                  <c:v>-1.87</c:v>
                </c:pt>
              </c:numCache>
            </c:numRef>
          </c:val>
          <c:smooth val="0"/>
          <c:extLst xmlns:c16r2="http://schemas.microsoft.com/office/drawing/2015/06/chart">
            <c:ext xmlns:c16="http://schemas.microsoft.com/office/drawing/2014/chart" uri="{C3380CC4-5D6E-409C-BE32-E72D297353CC}">
              <c16:uniqueId val="{00000002-D251-477F-A122-948F4F2F4E64}"/>
            </c:ext>
          </c:extLst>
        </c:ser>
        <c:dLbls>
          <c:showLegendKey val="0"/>
          <c:showVal val="0"/>
          <c:showCatName val="0"/>
          <c:showSerName val="0"/>
          <c:showPercent val="0"/>
          <c:showBubbleSize val="0"/>
        </c:dLbls>
        <c:marker val="1"/>
        <c:smooth val="0"/>
        <c:axId val="195688912"/>
        <c:axId val="500492072"/>
      </c:lineChart>
      <c:catAx>
        <c:axId val="19568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492072"/>
        <c:crosses val="autoZero"/>
        <c:auto val="1"/>
        <c:lblAlgn val="ctr"/>
        <c:lblOffset val="100"/>
        <c:tickLblSkip val="1"/>
        <c:tickMarkSkip val="1"/>
        <c:noMultiLvlLbl val="0"/>
      </c:catAx>
      <c:valAx>
        <c:axId val="500492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68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721-431D-9E48-B0BB98586E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721-431D-9E48-B0BB98586E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721-431D-9E48-B0BB98586E5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721-431D-9E48-B0BB98586E5E}"/>
            </c:ext>
          </c:extLst>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6721-431D-9E48-B0BB98586E5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6721-431D-9E48-B0BB98586E5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0.11</c:v>
                </c:pt>
                <c:pt idx="2">
                  <c:v>#N/A</c:v>
                </c:pt>
                <c:pt idx="3">
                  <c:v>0.11</c:v>
                </c:pt>
                <c:pt idx="4">
                  <c:v>0.01</c:v>
                </c:pt>
                <c:pt idx="5">
                  <c:v>#N/A</c:v>
                </c:pt>
                <c:pt idx="6">
                  <c:v>#N/A</c:v>
                </c:pt>
                <c:pt idx="7">
                  <c:v>0.09</c:v>
                </c:pt>
                <c:pt idx="8">
                  <c:v>#N/A</c:v>
                </c:pt>
                <c:pt idx="9">
                  <c:v>0.13</c:v>
                </c:pt>
              </c:numCache>
            </c:numRef>
          </c:val>
          <c:extLst xmlns:c16r2="http://schemas.microsoft.com/office/drawing/2015/06/chart">
            <c:ext xmlns:c16="http://schemas.microsoft.com/office/drawing/2014/chart" uri="{C3380CC4-5D6E-409C-BE32-E72D297353CC}">
              <c16:uniqueId val="{00000006-6721-431D-9E48-B0BB98586E5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0.04</c:v>
                </c:pt>
                <c:pt idx="2">
                  <c:v>#N/A</c:v>
                </c:pt>
                <c:pt idx="3">
                  <c:v>0.24</c:v>
                </c:pt>
                <c:pt idx="4">
                  <c:v>#N/A</c:v>
                </c:pt>
                <c:pt idx="5">
                  <c:v>0.16</c:v>
                </c:pt>
                <c:pt idx="6">
                  <c:v>#N/A</c:v>
                </c:pt>
                <c:pt idx="7">
                  <c:v>0.05</c:v>
                </c:pt>
                <c:pt idx="8">
                  <c:v>#N/A</c:v>
                </c:pt>
                <c:pt idx="9">
                  <c:v>0.17</c:v>
                </c:pt>
              </c:numCache>
            </c:numRef>
          </c:val>
          <c:extLst xmlns:c16r2="http://schemas.microsoft.com/office/drawing/2015/06/chart">
            <c:ext xmlns:c16="http://schemas.microsoft.com/office/drawing/2014/chart" uri="{C3380CC4-5D6E-409C-BE32-E72D297353CC}">
              <c16:uniqueId val="{00000007-6721-431D-9E48-B0BB98586E5E}"/>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0.16</c:v>
                </c:pt>
                <c:pt idx="2">
                  <c:v>#N/A</c:v>
                </c:pt>
                <c:pt idx="3">
                  <c:v>0.06</c:v>
                </c:pt>
                <c:pt idx="4">
                  <c:v>#N/A</c:v>
                </c:pt>
                <c:pt idx="5">
                  <c:v>0.16</c:v>
                </c:pt>
                <c:pt idx="6">
                  <c:v>#N/A</c:v>
                </c:pt>
                <c:pt idx="7">
                  <c:v>0.06</c:v>
                </c:pt>
                <c:pt idx="8">
                  <c:v>#N/A</c:v>
                </c:pt>
                <c:pt idx="9">
                  <c:v>0.19</c:v>
                </c:pt>
              </c:numCache>
            </c:numRef>
          </c:val>
          <c:extLst xmlns:c16r2="http://schemas.microsoft.com/office/drawing/2015/06/chart">
            <c:ext xmlns:c16="http://schemas.microsoft.com/office/drawing/2014/chart" uri="{C3380CC4-5D6E-409C-BE32-E72D297353CC}">
              <c16:uniqueId val="{00000008-6721-431D-9E48-B0BB98586E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7.11</c:v>
                </c:pt>
                <c:pt idx="2">
                  <c:v>#N/A</c:v>
                </c:pt>
                <c:pt idx="3">
                  <c:v>6.78</c:v>
                </c:pt>
                <c:pt idx="4">
                  <c:v>#N/A</c:v>
                </c:pt>
                <c:pt idx="5">
                  <c:v>3.5</c:v>
                </c:pt>
                <c:pt idx="6">
                  <c:v>#N/A</c:v>
                </c:pt>
                <c:pt idx="7">
                  <c:v>3.93</c:v>
                </c:pt>
                <c:pt idx="8">
                  <c:v>#N/A</c:v>
                </c:pt>
                <c:pt idx="9">
                  <c:v>5.55</c:v>
                </c:pt>
              </c:numCache>
            </c:numRef>
          </c:val>
          <c:extLst xmlns:c16r2="http://schemas.microsoft.com/office/drawing/2015/06/chart">
            <c:ext xmlns:c16="http://schemas.microsoft.com/office/drawing/2014/chart" uri="{C3380CC4-5D6E-409C-BE32-E72D297353CC}">
              <c16:uniqueId val="{00000009-6721-431D-9E48-B0BB98586E5E}"/>
            </c:ext>
          </c:extLst>
        </c:ser>
        <c:dLbls>
          <c:showLegendKey val="0"/>
          <c:showVal val="0"/>
          <c:showCatName val="0"/>
          <c:showSerName val="0"/>
          <c:showPercent val="0"/>
          <c:showBubbleSize val="0"/>
        </c:dLbls>
        <c:gapWidth val="150"/>
        <c:overlap val="100"/>
        <c:axId val="500493248"/>
        <c:axId val="500487760"/>
      </c:barChart>
      <c:catAx>
        <c:axId val="50049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487760"/>
        <c:crosses val="autoZero"/>
        <c:auto val="1"/>
        <c:lblAlgn val="ctr"/>
        <c:lblOffset val="100"/>
        <c:tickLblSkip val="1"/>
        <c:tickMarkSkip val="1"/>
        <c:noMultiLvlLbl val="0"/>
      </c:catAx>
      <c:valAx>
        <c:axId val="500487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493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278</c:v>
                </c:pt>
                <c:pt idx="5">
                  <c:v>274</c:v>
                </c:pt>
                <c:pt idx="8">
                  <c:v>273</c:v>
                </c:pt>
                <c:pt idx="11">
                  <c:v>253</c:v>
                </c:pt>
                <c:pt idx="14">
                  <c:v>275</c:v>
                </c:pt>
              </c:numCache>
            </c:numRef>
          </c:val>
          <c:extLst xmlns:c16r2="http://schemas.microsoft.com/office/drawing/2015/06/chart">
            <c:ext xmlns:c16="http://schemas.microsoft.com/office/drawing/2014/chart" uri="{C3380CC4-5D6E-409C-BE32-E72D297353CC}">
              <c16:uniqueId val="{00000000-90AA-44D3-8B2C-DEB314E97F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90AA-44D3-8B2C-DEB314E97F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c:v>
                </c:pt>
                <c:pt idx="3">
                  <c:v>15</c:v>
                </c:pt>
                <c:pt idx="6">
                  <c:v>15</c:v>
                </c:pt>
                <c:pt idx="9">
                  <c:v>15</c:v>
                </c:pt>
                <c:pt idx="12">
                  <c:v>12</c:v>
                </c:pt>
              </c:numCache>
            </c:numRef>
          </c:val>
          <c:extLst xmlns:c16r2="http://schemas.microsoft.com/office/drawing/2015/06/chart">
            <c:ext xmlns:c16="http://schemas.microsoft.com/office/drawing/2014/chart" uri="{C3380CC4-5D6E-409C-BE32-E72D297353CC}">
              <c16:uniqueId val="{00000002-90AA-44D3-8B2C-DEB314E97F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5</c:v>
                </c:pt>
                <c:pt idx="6">
                  <c:v>6</c:v>
                </c:pt>
                <c:pt idx="9">
                  <c:v>6</c:v>
                </c:pt>
                <c:pt idx="12">
                  <c:v>6</c:v>
                </c:pt>
              </c:numCache>
            </c:numRef>
          </c:val>
          <c:extLst xmlns:c16r2="http://schemas.microsoft.com/office/drawing/2015/06/chart">
            <c:ext xmlns:c16="http://schemas.microsoft.com/office/drawing/2014/chart" uri="{C3380CC4-5D6E-409C-BE32-E72D297353CC}">
              <c16:uniqueId val="{00000003-90AA-44D3-8B2C-DEB314E97F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109</c:v>
                </c:pt>
                <c:pt idx="3">
                  <c:v>103</c:v>
                </c:pt>
                <c:pt idx="6">
                  <c:v>101</c:v>
                </c:pt>
                <c:pt idx="9">
                  <c:v>107</c:v>
                </c:pt>
                <c:pt idx="12">
                  <c:v>118</c:v>
                </c:pt>
              </c:numCache>
            </c:numRef>
          </c:val>
          <c:extLst xmlns:c16r2="http://schemas.microsoft.com/office/drawing/2015/06/chart">
            <c:ext xmlns:c16="http://schemas.microsoft.com/office/drawing/2014/chart" uri="{C3380CC4-5D6E-409C-BE32-E72D297353CC}">
              <c16:uniqueId val="{00000004-90AA-44D3-8B2C-DEB314E97F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0AA-44D3-8B2C-DEB314E97F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0AA-44D3-8B2C-DEB314E97F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299</c:v>
                </c:pt>
                <c:pt idx="3">
                  <c:v>302</c:v>
                </c:pt>
                <c:pt idx="6">
                  <c:v>311</c:v>
                </c:pt>
                <c:pt idx="9">
                  <c:v>289</c:v>
                </c:pt>
                <c:pt idx="12">
                  <c:v>291</c:v>
                </c:pt>
              </c:numCache>
            </c:numRef>
          </c:val>
          <c:extLst xmlns:c16r2="http://schemas.microsoft.com/office/drawing/2015/06/chart">
            <c:ext xmlns:c16="http://schemas.microsoft.com/office/drawing/2014/chart" uri="{C3380CC4-5D6E-409C-BE32-E72D297353CC}">
              <c16:uniqueId val="{00000007-90AA-44D3-8B2C-DEB314E97F51}"/>
            </c:ext>
          </c:extLst>
        </c:ser>
        <c:dLbls>
          <c:showLegendKey val="0"/>
          <c:showVal val="0"/>
          <c:showCatName val="0"/>
          <c:showSerName val="0"/>
          <c:showPercent val="0"/>
          <c:showBubbleSize val="0"/>
        </c:dLbls>
        <c:gapWidth val="100"/>
        <c:overlap val="100"/>
        <c:axId val="500490896"/>
        <c:axId val="500489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151</c:v>
                </c:pt>
                <c:pt idx="2">
                  <c:v>#N/A</c:v>
                </c:pt>
                <c:pt idx="3">
                  <c:v>#N/A</c:v>
                </c:pt>
                <c:pt idx="4">
                  <c:v>151</c:v>
                </c:pt>
                <c:pt idx="5">
                  <c:v>#N/A</c:v>
                </c:pt>
                <c:pt idx="6">
                  <c:v>#N/A</c:v>
                </c:pt>
                <c:pt idx="7">
                  <c:v>160</c:v>
                </c:pt>
                <c:pt idx="8">
                  <c:v>#N/A</c:v>
                </c:pt>
                <c:pt idx="9">
                  <c:v>#N/A</c:v>
                </c:pt>
                <c:pt idx="10">
                  <c:v>165</c:v>
                </c:pt>
                <c:pt idx="11">
                  <c:v>#N/A</c:v>
                </c:pt>
                <c:pt idx="12">
                  <c:v>#N/A</c:v>
                </c:pt>
                <c:pt idx="13">
                  <c:v>152</c:v>
                </c:pt>
                <c:pt idx="14">
                  <c:v>#N/A</c:v>
                </c:pt>
              </c:numCache>
            </c:numRef>
          </c:val>
          <c:smooth val="0"/>
          <c:extLst xmlns:c16r2="http://schemas.microsoft.com/office/drawing/2015/06/chart">
            <c:ext xmlns:c16="http://schemas.microsoft.com/office/drawing/2014/chart" uri="{C3380CC4-5D6E-409C-BE32-E72D297353CC}">
              <c16:uniqueId val="{00000008-90AA-44D3-8B2C-DEB314E97F51}"/>
            </c:ext>
          </c:extLst>
        </c:ser>
        <c:dLbls>
          <c:showLegendKey val="0"/>
          <c:showVal val="0"/>
          <c:showCatName val="0"/>
          <c:showSerName val="0"/>
          <c:showPercent val="0"/>
          <c:showBubbleSize val="0"/>
        </c:dLbls>
        <c:marker val="1"/>
        <c:smooth val="0"/>
        <c:axId val="500490896"/>
        <c:axId val="500489328"/>
      </c:lineChart>
      <c:catAx>
        <c:axId val="50049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489328"/>
        <c:crosses val="autoZero"/>
        <c:auto val="1"/>
        <c:lblAlgn val="ctr"/>
        <c:lblOffset val="100"/>
        <c:tickLblSkip val="1"/>
        <c:tickMarkSkip val="1"/>
        <c:noMultiLvlLbl val="0"/>
      </c:catAx>
      <c:valAx>
        <c:axId val="50048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49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2162</c:v>
                </c:pt>
                <c:pt idx="5">
                  <c:v>2092</c:v>
                </c:pt>
                <c:pt idx="8">
                  <c:v>2024</c:v>
                </c:pt>
                <c:pt idx="11">
                  <c:v>2018</c:v>
                </c:pt>
                <c:pt idx="14">
                  <c:v>1966</c:v>
                </c:pt>
              </c:numCache>
            </c:numRef>
          </c:val>
          <c:extLst xmlns:c16r2="http://schemas.microsoft.com/office/drawing/2015/06/chart">
            <c:ext xmlns:c16="http://schemas.microsoft.com/office/drawing/2014/chart" uri="{C3380CC4-5D6E-409C-BE32-E72D297353CC}">
              <c16:uniqueId val="{00000000-EAB7-4BAE-BB45-45D356D2F1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414</c:v>
                </c:pt>
                <c:pt idx="5">
                  <c:v>214</c:v>
                </c:pt>
                <c:pt idx="8">
                  <c:v>214</c:v>
                </c:pt>
                <c:pt idx="11">
                  <c:v>209</c:v>
                </c:pt>
                <c:pt idx="14">
                  <c:v>282</c:v>
                </c:pt>
              </c:numCache>
            </c:numRef>
          </c:val>
          <c:extLst xmlns:c16r2="http://schemas.microsoft.com/office/drawing/2015/06/chart">
            <c:ext xmlns:c16="http://schemas.microsoft.com/office/drawing/2014/chart" uri="{C3380CC4-5D6E-409C-BE32-E72D297353CC}">
              <c16:uniqueId val="{00000001-EAB7-4BAE-BB45-45D356D2F1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1115</c:v>
                </c:pt>
                <c:pt idx="5">
                  <c:v>1134</c:v>
                </c:pt>
                <c:pt idx="8">
                  <c:v>1068</c:v>
                </c:pt>
                <c:pt idx="11">
                  <c:v>812</c:v>
                </c:pt>
                <c:pt idx="14">
                  <c:v>540</c:v>
                </c:pt>
              </c:numCache>
            </c:numRef>
          </c:val>
          <c:extLst xmlns:c16r2="http://schemas.microsoft.com/office/drawing/2015/06/chart">
            <c:ext xmlns:c16="http://schemas.microsoft.com/office/drawing/2014/chart" uri="{C3380CC4-5D6E-409C-BE32-E72D297353CC}">
              <c16:uniqueId val="{00000002-EAB7-4BAE-BB45-45D356D2F1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AB7-4BAE-BB45-45D356D2F1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AB7-4BAE-BB45-45D356D2F1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AB7-4BAE-BB45-45D356D2F1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398</c:v>
                </c:pt>
                <c:pt idx="3">
                  <c:v>83</c:v>
                </c:pt>
                <c:pt idx="6">
                  <c:v>56</c:v>
                </c:pt>
                <c:pt idx="9">
                  <c:v>26</c:v>
                </c:pt>
                <c:pt idx="12">
                  <c:v>13</c:v>
                </c:pt>
              </c:numCache>
            </c:numRef>
          </c:val>
          <c:extLst xmlns:c16r2="http://schemas.microsoft.com/office/drawing/2015/06/chart">
            <c:ext xmlns:c16="http://schemas.microsoft.com/office/drawing/2014/chart" uri="{C3380CC4-5D6E-409C-BE32-E72D297353CC}">
              <c16:uniqueId val="{00000006-EAB7-4BAE-BB45-45D356D2F1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c:v>
                </c:pt>
                <c:pt idx="3">
                  <c:v>38</c:v>
                </c:pt>
                <c:pt idx="6">
                  <c:v>32</c:v>
                </c:pt>
                <c:pt idx="9">
                  <c:v>26</c:v>
                </c:pt>
                <c:pt idx="12">
                  <c:v>20</c:v>
                </c:pt>
              </c:numCache>
            </c:numRef>
          </c:val>
          <c:extLst xmlns:c16r2="http://schemas.microsoft.com/office/drawing/2015/06/chart">
            <c:ext xmlns:c16="http://schemas.microsoft.com/office/drawing/2014/chart" uri="{C3380CC4-5D6E-409C-BE32-E72D297353CC}">
              <c16:uniqueId val="{00000007-EAB7-4BAE-BB45-45D356D2F1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1137</c:v>
                </c:pt>
                <c:pt idx="3">
                  <c:v>1218</c:v>
                </c:pt>
                <c:pt idx="6">
                  <c:v>1237</c:v>
                </c:pt>
                <c:pt idx="9">
                  <c:v>1175</c:v>
                </c:pt>
                <c:pt idx="12">
                  <c:v>1154</c:v>
                </c:pt>
              </c:numCache>
            </c:numRef>
          </c:val>
          <c:extLst xmlns:c16r2="http://schemas.microsoft.com/office/drawing/2015/06/chart">
            <c:ext xmlns:c16="http://schemas.microsoft.com/office/drawing/2014/chart" uri="{C3380CC4-5D6E-409C-BE32-E72D297353CC}">
              <c16:uniqueId val="{00000008-EAB7-4BAE-BB45-45D356D2F1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c:v>
                </c:pt>
                <c:pt idx="3">
                  <c:v>38</c:v>
                </c:pt>
                <c:pt idx="6">
                  <c:v>34</c:v>
                </c:pt>
                <c:pt idx="9">
                  <c:v>30</c:v>
                </c:pt>
                <c:pt idx="12">
                  <c:v>26</c:v>
                </c:pt>
              </c:numCache>
            </c:numRef>
          </c:val>
          <c:extLst xmlns:c16r2="http://schemas.microsoft.com/office/drawing/2015/06/chart">
            <c:ext xmlns:c16="http://schemas.microsoft.com/office/drawing/2014/chart" uri="{C3380CC4-5D6E-409C-BE32-E72D297353CC}">
              <c16:uniqueId val="{00000009-EAB7-4BAE-BB45-45D356D2F1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2791</c:v>
                </c:pt>
                <c:pt idx="3">
                  <c:v>2821</c:v>
                </c:pt>
                <c:pt idx="6">
                  <c:v>2748</c:v>
                </c:pt>
                <c:pt idx="9">
                  <c:v>2862</c:v>
                </c:pt>
                <c:pt idx="12">
                  <c:v>2769</c:v>
                </c:pt>
              </c:numCache>
            </c:numRef>
          </c:val>
          <c:extLst xmlns:c16r2="http://schemas.microsoft.com/office/drawing/2015/06/chart">
            <c:ext xmlns:c16="http://schemas.microsoft.com/office/drawing/2014/chart" uri="{C3380CC4-5D6E-409C-BE32-E72D297353CC}">
              <c16:uniqueId val="{0000000A-EAB7-4BAE-BB45-45D356D2F137}"/>
            </c:ext>
          </c:extLst>
        </c:ser>
        <c:dLbls>
          <c:showLegendKey val="0"/>
          <c:showVal val="0"/>
          <c:showCatName val="0"/>
          <c:showSerName val="0"/>
          <c:showPercent val="0"/>
          <c:showBubbleSize val="0"/>
        </c:dLbls>
        <c:gapWidth val="100"/>
        <c:overlap val="100"/>
        <c:axId val="500492856"/>
        <c:axId val="500493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683</c:v>
                </c:pt>
                <c:pt idx="2">
                  <c:v>#N/A</c:v>
                </c:pt>
                <c:pt idx="3">
                  <c:v>#N/A</c:v>
                </c:pt>
                <c:pt idx="4">
                  <c:v>758</c:v>
                </c:pt>
                <c:pt idx="5">
                  <c:v>#N/A</c:v>
                </c:pt>
                <c:pt idx="6">
                  <c:v>#N/A</c:v>
                </c:pt>
                <c:pt idx="7">
                  <c:v>801</c:v>
                </c:pt>
                <c:pt idx="8">
                  <c:v>#N/A</c:v>
                </c:pt>
                <c:pt idx="9">
                  <c:v>#N/A</c:v>
                </c:pt>
                <c:pt idx="10">
                  <c:v>1080</c:v>
                </c:pt>
                <c:pt idx="11">
                  <c:v>#N/A</c:v>
                </c:pt>
                <c:pt idx="12">
                  <c:v>#N/A</c:v>
                </c:pt>
                <c:pt idx="13">
                  <c:v>1194</c:v>
                </c:pt>
                <c:pt idx="14">
                  <c:v>#N/A</c:v>
                </c:pt>
              </c:numCache>
            </c:numRef>
          </c:val>
          <c:smooth val="0"/>
          <c:extLst xmlns:c16r2="http://schemas.microsoft.com/office/drawing/2015/06/chart">
            <c:ext xmlns:c16="http://schemas.microsoft.com/office/drawing/2014/chart" uri="{C3380CC4-5D6E-409C-BE32-E72D297353CC}">
              <c16:uniqueId val="{0000000B-EAB7-4BAE-BB45-45D356D2F137}"/>
            </c:ext>
          </c:extLst>
        </c:ser>
        <c:dLbls>
          <c:showLegendKey val="0"/>
          <c:showVal val="0"/>
          <c:showCatName val="0"/>
          <c:showSerName val="0"/>
          <c:showPercent val="0"/>
          <c:showBubbleSize val="0"/>
        </c:dLbls>
        <c:marker val="1"/>
        <c:smooth val="0"/>
        <c:axId val="500492856"/>
        <c:axId val="500493640"/>
      </c:lineChart>
      <c:catAx>
        <c:axId val="50049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0493640"/>
        <c:crosses val="autoZero"/>
        <c:auto val="1"/>
        <c:lblAlgn val="ctr"/>
        <c:lblOffset val="100"/>
        <c:tickLblSkip val="1"/>
        <c:tickMarkSkip val="1"/>
        <c:noMultiLvlLbl val="0"/>
      </c:catAx>
      <c:valAx>
        <c:axId val="500493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492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452</c:v>
                </c:pt>
                <c:pt idx="1">
                  <c:v>242</c:v>
                </c:pt>
                <c:pt idx="2">
                  <c:v>185</c:v>
                </c:pt>
              </c:numCache>
            </c:numRef>
          </c:val>
          <c:extLst xmlns:c16r2="http://schemas.microsoft.com/office/drawing/2015/06/chart">
            <c:ext xmlns:c16="http://schemas.microsoft.com/office/drawing/2014/chart" uri="{C3380CC4-5D6E-409C-BE32-E72D297353CC}">
              <c16:uniqueId val="{00000000-BF0F-4F01-BF1F-908B6F7861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44</c:v>
                </c:pt>
                <c:pt idx="1">
                  <c:v>45</c:v>
                </c:pt>
                <c:pt idx="2">
                  <c:v>45</c:v>
                </c:pt>
              </c:numCache>
            </c:numRef>
          </c:val>
          <c:extLst xmlns:c16r2="http://schemas.microsoft.com/office/drawing/2015/06/chart">
            <c:ext xmlns:c16="http://schemas.microsoft.com/office/drawing/2014/chart" uri="{C3380CC4-5D6E-409C-BE32-E72D297353CC}">
              <c16:uniqueId val="{00000001-BF0F-4F01-BF1F-908B6F7861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600</c:v>
                </c:pt>
                <c:pt idx="1">
                  <c:v>575</c:v>
                </c:pt>
                <c:pt idx="2">
                  <c:v>365</c:v>
                </c:pt>
              </c:numCache>
            </c:numRef>
          </c:val>
          <c:extLst xmlns:c16r2="http://schemas.microsoft.com/office/drawing/2015/06/chart">
            <c:ext xmlns:c16="http://schemas.microsoft.com/office/drawing/2014/chart" uri="{C3380CC4-5D6E-409C-BE32-E72D297353CC}">
              <c16:uniqueId val="{00000002-BF0F-4F01-BF1F-908B6F786166}"/>
            </c:ext>
          </c:extLst>
        </c:ser>
        <c:dLbls>
          <c:showLegendKey val="0"/>
          <c:showVal val="0"/>
          <c:showCatName val="0"/>
          <c:showSerName val="0"/>
          <c:showPercent val="0"/>
          <c:showBubbleSize val="0"/>
        </c:dLbls>
        <c:gapWidth val="120"/>
        <c:overlap val="100"/>
        <c:axId val="500488936"/>
        <c:axId val="500486976"/>
      </c:barChart>
      <c:catAx>
        <c:axId val="500488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0486976"/>
        <c:crosses val="autoZero"/>
        <c:auto val="1"/>
        <c:lblAlgn val="ctr"/>
        <c:lblOffset val="100"/>
        <c:tickLblSkip val="1"/>
        <c:tickMarkSkip val="1"/>
        <c:noMultiLvlLbl val="0"/>
      </c:catAx>
      <c:valAx>
        <c:axId val="500486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0488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C15-4CFA-9AF8-F214D13CFE7D}"/>
                </c:ext>
                <c:ext xmlns:c15="http://schemas.microsoft.com/office/drawing/2012/chart" uri="{CE6537A1-D6FC-4f65-9D91-7224C49458BB}">
                  <c15:layout/>
                  <c15:dlblFieldTable>
                    <c15:dlblFTEntry>
                      <c15:txfldGUID>{C8349CD6-0458-484C-8897-48A22279DBDC}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C15-4CFA-9AF8-F214D13CFE7D}"/>
                </c:ext>
                <c:ext xmlns:c15="http://schemas.microsoft.com/office/drawing/2012/chart" uri="{CE6537A1-D6FC-4f65-9D91-7224C49458BB}">
                  <c15:dlblFieldTable>
                    <c15:dlblFTEntry>
                      <c15:txfldGUID>{7F23524A-72F2-455A-8A05-223B9E1C6644}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C15-4CFA-9AF8-F214D13CFE7D}"/>
                </c:ext>
                <c:ext xmlns:c15="http://schemas.microsoft.com/office/drawing/2012/chart" uri="{CE6537A1-D6FC-4f65-9D91-7224C49458BB}">
                  <c15:dlblFieldTable>
                    <c15:dlblFTEntry>
                      <c15:txfldGUID>{98137CBB-FA04-4961-9776-B87CB62B2518}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C15-4CFA-9AF8-F214D13CFE7D}"/>
                </c:ext>
                <c:ext xmlns:c15="http://schemas.microsoft.com/office/drawing/2012/chart" uri="{CE6537A1-D6FC-4f65-9D91-7224C49458BB}">
                  <c15:dlblFieldTable>
                    <c15:dlblFTEntry>
                      <c15:txfldGUID>{69EDAFAF-61B2-4393-A56E-96B94A20B00E}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C15-4CFA-9AF8-F214D13CFE7D}"/>
                </c:ext>
                <c:ext xmlns:c15="http://schemas.microsoft.com/office/drawing/2012/chart" uri="{CE6537A1-D6FC-4f65-9D91-7224C49458BB}">
                  <c15:dlblFieldTable>
                    <c15:dlblFTEntry>
                      <c15:txfldGUID>{6301403F-8B28-4843-890E-02CAC0482EBE}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C15-4CFA-9AF8-F214D13CFE7D}"/>
                </c:ext>
                <c:ext xmlns:c15="http://schemas.microsoft.com/office/drawing/2012/chart" uri="{CE6537A1-D6FC-4f65-9D91-7224C49458BB}">
                  <c15:dlblFieldTable>
                    <c15:dlblFTEntry>
                      <c15:txfldGUID>{B4059517-A1F5-4C14-8FC4-6D2F4130BB7E}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C15-4CFA-9AF8-F214D13CFE7D}"/>
                </c:ext>
                <c:ext xmlns:c15="http://schemas.microsoft.com/office/drawing/2012/chart" uri="{CE6537A1-D6FC-4f65-9D91-7224C49458BB}">
                  <c15:dlblFieldTable>
                    <c15:dlblFTEntry>
                      <c15:txfldGUID>{B8023F5F-72FD-4F24-8B88-24F3F675A3CA}</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C15-4CFA-9AF8-F214D13CFE7D}"/>
                </c:ext>
                <c:ext xmlns:c15="http://schemas.microsoft.com/office/drawing/2012/chart" uri="{CE6537A1-D6FC-4f65-9D91-7224C49458BB}">
                  <c15:layout/>
                  <c15:dlblFieldTable>
                    <c15:dlblFTEntry>
                      <c15:txfldGUID>{7B8DD751-3B89-4773-BA78-D19DE572EC8D}</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C15-4CFA-9AF8-F214D13CFE7D}"/>
                </c:ext>
                <c:ext xmlns:c15="http://schemas.microsoft.com/office/drawing/2012/chart" uri="{CE6537A1-D6FC-4f65-9D91-7224C49458BB}">
                  <c15:layout/>
                  <c15:dlblFieldTable>
                    <c15:dlblFTEntry>
                      <c15:txfldGUID>{1BBACDD4-518A-48D2-BFB9-14CFC3E6607B}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54.8</c:v>
                </c:pt>
                <c:pt idx="24">
                  <c:v>65</c:v>
                </c:pt>
                <c:pt idx="32">
                  <c:v>66.900000000000006</c:v>
                </c:pt>
              </c:numCache>
            </c:numRef>
          </c:xVal>
          <c:yVal>
            <c:numRef>
              <c:f>公会計指標分析・財政指標組合せ分析表!$BP$51:$DC$51</c:f>
              <c:numCache>
                <c:formatCode>#,##0.0;"▲ "#,##0.0</c:formatCode>
                <c:ptCount val="40"/>
                <c:pt idx="0">
                  <c:v>43.7</c:v>
                </c:pt>
                <c:pt idx="24">
                  <c:v>77</c:v>
                </c:pt>
                <c:pt idx="32">
                  <c:v>85.1</c:v>
                </c:pt>
              </c:numCache>
            </c:numRef>
          </c:yVal>
          <c:smooth val="0"/>
          <c:extLst xmlns:c16r2="http://schemas.microsoft.com/office/drawing/2015/06/chart">
            <c:ext xmlns:c16="http://schemas.microsoft.com/office/drawing/2014/chart" uri="{C3380CC4-5D6E-409C-BE32-E72D297353CC}">
              <c16:uniqueId val="{00000009-9C15-4CFA-9AF8-F214D13CFE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C15-4CFA-9AF8-F214D13CFE7D}"/>
                </c:ext>
                <c:ext xmlns:c15="http://schemas.microsoft.com/office/drawing/2012/chart" uri="{CE6537A1-D6FC-4f65-9D91-7224C49458BB}">
                  <c15:layout/>
                  <c15:dlblFieldTable>
                    <c15:dlblFTEntry>
                      <c15:txfldGUID>{FA994742-2F5F-4BBF-A441-45AC5C014988}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C15-4CFA-9AF8-F214D13CFE7D}"/>
                </c:ext>
                <c:ext xmlns:c15="http://schemas.microsoft.com/office/drawing/2012/chart" uri="{CE6537A1-D6FC-4f65-9D91-7224C49458BB}">
                  <c15:dlblFieldTable>
                    <c15:dlblFTEntry>
                      <c15:txfldGUID>{7A22501B-88E1-4B3D-9C49-443EC978B6E3}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C15-4CFA-9AF8-F214D13CFE7D}"/>
                </c:ext>
                <c:ext xmlns:c15="http://schemas.microsoft.com/office/drawing/2012/chart" uri="{CE6537A1-D6FC-4f65-9D91-7224C49458BB}">
                  <c15:dlblFieldTable>
                    <c15:dlblFTEntry>
                      <c15:txfldGUID>{25C69643-F9A3-4128-AAFF-3DBDA98B25D1}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C15-4CFA-9AF8-F214D13CFE7D}"/>
                </c:ext>
                <c:ext xmlns:c15="http://schemas.microsoft.com/office/drawing/2012/chart" uri="{CE6537A1-D6FC-4f65-9D91-7224C49458BB}">
                  <c15:dlblFieldTable>
                    <c15:dlblFTEntry>
                      <c15:txfldGUID>{7EF4B71A-384B-4C11-BE16-6E470DAFF761}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C15-4CFA-9AF8-F214D13CFE7D}"/>
                </c:ext>
                <c:ext xmlns:c15="http://schemas.microsoft.com/office/drawing/2012/chart" uri="{CE6537A1-D6FC-4f65-9D91-7224C49458BB}">
                  <c15:dlblFieldTable>
                    <c15:dlblFTEntry>
                      <c15:txfldGUID>{C964AF85-4557-4ADF-A196-14B0F59E5E32}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C15-4CFA-9AF8-F214D13CFE7D}"/>
                </c:ext>
                <c:ext xmlns:c15="http://schemas.microsoft.com/office/drawing/2012/chart" uri="{CE6537A1-D6FC-4f65-9D91-7224C49458BB}">
                  <c15:dlblFieldTable>
                    <c15:dlblFTEntry>
                      <c15:txfldGUID>{928CAFE8-9257-477D-AD31-5DC78867DA5A}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C15-4CFA-9AF8-F214D13CFE7D}"/>
                </c:ext>
                <c:ext xmlns:c15="http://schemas.microsoft.com/office/drawing/2012/chart" uri="{CE6537A1-D6FC-4f65-9D91-7224C49458BB}">
                  <c15:dlblFieldTable>
                    <c15:dlblFTEntry>
                      <c15:txfldGUID>{AB24B0BA-6177-4EA2-9889-1897FA599328}</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C15-4CFA-9AF8-F214D13CFE7D}"/>
                </c:ext>
                <c:ext xmlns:c15="http://schemas.microsoft.com/office/drawing/2012/chart" uri="{CE6537A1-D6FC-4f65-9D91-7224C49458BB}">
                  <c15:layout/>
                  <c15:dlblFieldTable>
                    <c15:dlblFTEntry>
                      <c15:txfldGUID>{8FFCC908-7D3F-4D33-911A-CC0E2EC4ECF0}</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C15-4CFA-9AF8-F214D13CFE7D}"/>
                </c:ext>
                <c:ext xmlns:c15="http://schemas.microsoft.com/office/drawing/2012/chart" uri="{CE6537A1-D6FC-4f65-9D91-7224C49458BB}">
                  <c15:layout/>
                  <c15:dlblFieldTable>
                    <c15:dlblFTEntry>
                      <c15:txfldGUID>{E2E25DE6-139D-46FD-8788-C61CA46E7B39}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24">
                  <c:v>58.8</c:v>
                </c:pt>
                <c:pt idx="32">
                  <c:v>59.5</c:v>
                </c:pt>
              </c:numCache>
            </c:numRef>
          </c:xVal>
          <c:yVal>
            <c:numRef>
              <c:f>公会計指標分析・財政指標組合せ分析表!$BP$55:$DC$55</c:f>
              <c:numCache>
                <c:formatCode>#,##0.0;"▲ "#,##0.0</c:formatCode>
                <c:ptCount val="40"/>
                <c:pt idx="0">
                  <c:v>0</c:v>
                </c:pt>
                <c:pt idx="24">
                  <c:v>0</c:v>
                </c:pt>
                <c:pt idx="32">
                  <c:v>0</c:v>
                </c:pt>
              </c:numCache>
            </c:numRef>
          </c:yVal>
          <c:smooth val="0"/>
          <c:extLst xmlns:c16r2="http://schemas.microsoft.com/office/drawing/2015/06/chart">
            <c:ext xmlns:c16="http://schemas.microsoft.com/office/drawing/2014/chart" uri="{C3380CC4-5D6E-409C-BE32-E72D297353CC}">
              <c16:uniqueId val="{00000013-9C15-4CFA-9AF8-F214D13CFE7D}"/>
            </c:ext>
          </c:extLst>
        </c:ser>
        <c:dLbls>
          <c:showLegendKey val="0"/>
          <c:showVal val="1"/>
          <c:showCatName val="0"/>
          <c:showSerName val="0"/>
          <c:showPercent val="0"/>
          <c:showBubbleSize val="0"/>
        </c:dLbls>
        <c:axId val="580221648"/>
        <c:axId val="580225960"/>
      </c:scatterChart>
      <c:valAx>
        <c:axId val="580221648"/>
        <c:scaling>
          <c:orientation val="minMax"/>
          <c:max val="68"/>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0225960"/>
        <c:crosses val="autoZero"/>
        <c:crossBetween val="midCat"/>
      </c:valAx>
      <c:valAx>
        <c:axId val="580225960"/>
        <c:scaling>
          <c:orientation val="minMax"/>
          <c:max val="1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022164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AD5-40EA-A1E6-6FF3968D2062}"/>
                </c:ext>
                <c:ext xmlns:c15="http://schemas.microsoft.com/office/drawing/2012/chart" uri="{CE6537A1-D6FC-4f65-9D91-7224C49458BB}">
                  <c15:layout/>
                  <c15:dlblFieldTable>
                    <c15:dlblFTEntry>
                      <c15:txfldGUID>{6ECEE07E-0269-4791-BA98-967956743B5E}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AD5-40EA-A1E6-6FF3968D2062}"/>
                </c:ext>
                <c:ext xmlns:c15="http://schemas.microsoft.com/office/drawing/2012/chart" uri="{CE6537A1-D6FC-4f65-9D91-7224C49458BB}">
                  <c15:dlblFieldTable>
                    <c15:dlblFTEntry>
                      <c15:txfldGUID>{B85F5989-DB6E-4289-894D-7FD152A659F9}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AD5-40EA-A1E6-6FF3968D2062}"/>
                </c:ext>
                <c:ext xmlns:c15="http://schemas.microsoft.com/office/drawing/2012/chart" uri="{CE6537A1-D6FC-4f65-9D91-7224C49458BB}">
                  <c15:dlblFieldTable>
                    <c15:dlblFTEntry>
                      <c15:txfldGUID>{ECF8BC8A-C7C5-4084-A7E7-8685FB256C5E}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AD5-40EA-A1E6-6FF3968D2062}"/>
                </c:ext>
                <c:ext xmlns:c15="http://schemas.microsoft.com/office/drawing/2012/chart" uri="{CE6537A1-D6FC-4f65-9D91-7224C49458BB}">
                  <c15:dlblFieldTable>
                    <c15:dlblFTEntry>
                      <c15:txfldGUID>{03EE2C33-12D3-4F86-BB3A-39FFC9D553D1}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AD5-40EA-A1E6-6FF3968D2062}"/>
                </c:ext>
                <c:ext xmlns:c15="http://schemas.microsoft.com/office/drawing/2012/chart" uri="{CE6537A1-D6FC-4f65-9D91-7224C49458BB}">
                  <c15:dlblFieldTable>
                    <c15:dlblFTEntry>
                      <c15:txfldGUID>{0DD25987-B38A-49ED-8308-4F032958E91E}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AD5-40EA-A1E6-6FF3968D2062}"/>
                </c:ext>
                <c:ext xmlns:c15="http://schemas.microsoft.com/office/drawing/2012/chart" uri="{CE6537A1-D6FC-4f65-9D91-7224C49458BB}">
                  <c15:layout/>
                  <c15:dlblFieldTable>
                    <c15:dlblFTEntry>
                      <c15:txfldGUID>{0147E8C4-4E92-4554-B4C4-0B3476757E64}</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AD5-40EA-A1E6-6FF3968D2062}"/>
                </c:ext>
                <c:ext xmlns:c15="http://schemas.microsoft.com/office/drawing/2012/chart" uri="{CE6537A1-D6FC-4f65-9D91-7224C49458BB}">
                  <c15:layout/>
                  <c15:dlblFieldTable>
                    <c15:dlblFTEntry>
                      <c15:txfldGUID>{A596C702-CAFF-430C-AE73-56BD5DF432B6}</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AD5-40EA-A1E6-6FF3968D2062}"/>
                </c:ext>
                <c:ext xmlns:c15="http://schemas.microsoft.com/office/drawing/2012/chart" uri="{CE6537A1-D6FC-4f65-9D91-7224C49458BB}">
                  <c15:layout/>
                  <c15:dlblFieldTable>
                    <c15:dlblFTEntry>
                      <c15:txfldGUID>{C785F37E-3794-46FB-B0B9-F68DF7E5BEE7}</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AD5-40EA-A1E6-6FF3968D2062}"/>
                </c:ext>
                <c:ext xmlns:c15="http://schemas.microsoft.com/office/drawing/2012/chart" uri="{CE6537A1-D6FC-4f65-9D91-7224C49458BB}">
                  <c15:layout/>
                  <c15:dlblFieldTable>
                    <c15:dlblFTEntry>
                      <c15:txfldGUID>{506730DF-D4D6-4925-A19F-FD524C416063}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9.5</c:v>
                </c:pt>
                <c:pt idx="16">
                  <c:v>10.3</c:v>
                </c:pt>
                <c:pt idx="24">
                  <c:v>11</c:v>
                </c:pt>
                <c:pt idx="32">
                  <c:v>11.2</c:v>
                </c:pt>
              </c:numCache>
            </c:numRef>
          </c:xVal>
          <c:yVal>
            <c:numRef>
              <c:f>公会計指標分析・財政指標組合せ分析表!$BP$73:$DC$73</c:f>
              <c:numCache>
                <c:formatCode>#,##0.0;"▲ "#,##0.0</c:formatCode>
                <c:ptCount val="40"/>
                <c:pt idx="0">
                  <c:v>43.7</c:v>
                </c:pt>
                <c:pt idx="8">
                  <c:v>50.4</c:v>
                </c:pt>
                <c:pt idx="16">
                  <c:v>56</c:v>
                </c:pt>
                <c:pt idx="24">
                  <c:v>77</c:v>
                </c:pt>
                <c:pt idx="32">
                  <c:v>85.1</c:v>
                </c:pt>
              </c:numCache>
            </c:numRef>
          </c:yVal>
          <c:smooth val="0"/>
          <c:extLst xmlns:c16r2="http://schemas.microsoft.com/office/drawing/2015/06/chart">
            <c:ext xmlns:c16="http://schemas.microsoft.com/office/drawing/2014/chart" uri="{C3380CC4-5D6E-409C-BE32-E72D297353CC}">
              <c16:uniqueId val="{00000009-8AD5-40EA-A1E6-6FF3968D20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AD5-40EA-A1E6-6FF3968D2062}"/>
                </c:ext>
                <c:ext xmlns:c15="http://schemas.microsoft.com/office/drawing/2012/chart" uri="{CE6537A1-D6FC-4f65-9D91-7224C49458BB}">
                  <c15:layout/>
                  <c15:dlblFieldTable>
                    <c15:dlblFTEntry>
                      <c15:txfldGUID>{4EACCCBD-F80F-43B4-AC80-C2969CE8F2B5}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AD5-40EA-A1E6-6FF3968D2062}"/>
                </c:ext>
                <c:ext xmlns:c15="http://schemas.microsoft.com/office/drawing/2012/chart" uri="{CE6537A1-D6FC-4f65-9D91-7224C49458BB}">
                  <c15:dlblFieldTable>
                    <c15:dlblFTEntry>
                      <c15:txfldGUID>{B14FC3FA-587C-4FD7-80C6-30291DA7CF1F}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AD5-40EA-A1E6-6FF3968D2062}"/>
                </c:ext>
                <c:ext xmlns:c15="http://schemas.microsoft.com/office/drawing/2012/chart" uri="{CE6537A1-D6FC-4f65-9D91-7224C49458BB}">
                  <c15:dlblFieldTable>
                    <c15:dlblFTEntry>
                      <c15:txfldGUID>{636C76BA-C0FA-4C1E-BDC0-A6261DE4736C}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AD5-40EA-A1E6-6FF3968D2062}"/>
                </c:ext>
                <c:ext xmlns:c15="http://schemas.microsoft.com/office/drawing/2012/chart" uri="{CE6537A1-D6FC-4f65-9D91-7224C49458BB}">
                  <c15:dlblFieldTable>
                    <c15:dlblFTEntry>
                      <c15:txfldGUID>{8CF3D3F0-AA0F-475D-92FF-8BDAA66C6167}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AD5-40EA-A1E6-6FF3968D2062}"/>
                </c:ext>
                <c:ext xmlns:c15="http://schemas.microsoft.com/office/drawing/2012/chart" uri="{CE6537A1-D6FC-4f65-9D91-7224C49458BB}">
                  <c15:dlblFieldTable>
                    <c15:dlblFTEntry>
                      <c15:txfldGUID>{C3A7AB49-B8E3-4A6A-9777-D4E02024E38F}</c15:txfldGUID>
                      <c15:f>#REF!</c15:f>
                      <c15:dlblFieldTableCache>
                        <c:ptCount val="1"/>
                        <c:pt idx="0">
                          <c:v>#REF!</c:v>
                        </c:pt>
                      </c15:dlblFieldTableCache>
                    </c15:dlblFTEntry>
                  </c15:dlblFieldTable>
                  <c15:showDataLabelsRange val="0"/>
                </c:ext>
              </c:extLst>
            </c:dLbl>
            <c:dLbl>
              <c:idx val="8"/>
              <c:layout>
                <c:manualLayout>
                  <c:x val="-2.7000325655446234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AD5-40EA-A1E6-6FF3968D2062}"/>
                </c:ext>
                <c:ext xmlns:c15="http://schemas.microsoft.com/office/drawing/2012/chart" uri="{CE6537A1-D6FC-4f65-9D91-7224C49458BB}">
                  <c15:layout/>
                  <c15:dlblFieldTable>
                    <c15:dlblFTEntry>
                      <c15:txfldGUID>{4FF94BE5-7B66-479F-B2BA-FE55947670C2}</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AD5-40EA-A1E6-6FF3968D2062}"/>
                </c:ext>
                <c:ext xmlns:c15="http://schemas.microsoft.com/office/drawing/2012/chart" uri="{CE6537A1-D6FC-4f65-9D91-7224C49458BB}">
                  <c15:layout/>
                  <c15:dlblFieldTable>
                    <c15:dlblFTEntry>
                      <c15:txfldGUID>{A5CC963E-3CC7-4F01-92E5-212300D4BEA1}</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AD5-40EA-A1E6-6FF3968D2062}"/>
                </c:ext>
                <c:ext xmlns:c15="http://schemas.microsoft.com/office/drawing/2012/chart" uri="{CE6537A1-D6FC-4f65-9D91-7224C49458BB}">
                  <c15:layout/>
                  <c15:dlblFieldTable>
                    <c15:dlblFTEntry>
                      <c15:txfldGUID>{0419513D-D93B-4CBE-B9B6-C5111BEC8A84}</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6268008688740049E-2"/>
                  <c:y val="-4.349592131553593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AD5-40EA-A1E6-6FF3968D2062}"/>
                </c:ext>
                <c:ext xmlns:c15="http://schemas.microsoft.com/office/drawing/2012/chart" uri="{CE6537A1-D6FC-4f65-9D91-7224C49458BB}">
                  <c15:layout/>
                  <c15:dlblFieldTable>
                    <c15:dlblFTEntry>
                      <c15:txfldGUID>{013266C5-C7FF-4E60-8F23-7B6BC22194B9}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AD5-40EA-A1E6-6FF3968D2062}"/>
            </c:ext>
          </c:extLst>
        </c:ser>
        <c:dLbls>
          <c:showLegendKey val="0"/>
          <c:showVal val="1"/>
          <c:showCatName val="0"/>
          <c:showSerName val="0"/>
          <c:showPercent val="0"/>
          <c:showBubbleSize val="0"/>
        </c:dLbls>
        <c:axId val="580226352"/>
        <c:axId val="580226744"/>
      </c:scatterChart>
      <c:valAx>
        <c:axId val="580226352"/>
        <c:scaling>
          <c:orientation val="minMax"/>
          <c:max val="11.6"/>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0226744"/>
        <c:crosses val="autoZero"/>
        <c:crossBetween val="midCat"/>
      </c:valAx>
      <c:valAx>
        <c:axId val="580226744"/>
        <c:scaling>
          <c:orientation val="minMax"/>
          <c:max val="1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022635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大型事業に係る償還完了により地方債の元利償還金は減少しているものの、公営企業債分の準元利償還金は</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百万円と増加している。</a:t>
          </a:r>
          <a:endParaRPr lang="ja-JP" altLang="ja-JP" sz="1400">
            <a:effectLst/>
          </a:endParaRPr>
        </a:p>
        <a:p>
          <a:r>
            <a:rPr kumimoji="1" lang="ja-JP" altLang="ja-JP" sz="1100">
              <a:solidFill>
                <a:schemeClr val="dk1"/>
              </a:solidFill>
              <a:effectLst/>
              <a:latin typeface="+mn-lt"/>
              <a:ea typeface="+mn-ea"/>
              <a:cs typeface="+mn-cs"/>
            </a:rPr>
            <a:t>　実質公債費率の分子である元利償還金等は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百万円・算入公債費等は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し、本年度は前年度から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百万となった</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百万増となった。</a:t>
          </a:r>
          <a:endParaRPr lang="ja-JP" altLang="ja-JP" sz="1400">
            <a:effectLst/>
          </a:endParaRPr>
        </a:p>
        <a:p>
          <a:r>
            <a:rPr kumimoji="1" lang="ja-JP" altLang="ja-JP" sz="1100">
              <a:solidFill>
                <a:schemeClr val="dk1"/>
              </a:solidFill>
              <a:effectLst/>
              <a:latin typeface="+mn-lt"/>
              <a:ea typeface="+mn-ea"/>
              <a:cs typeface="+mn-cs"/>
            </a:rPr>
            <a:t>　これにより、実質公債費率は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％と昨年から若干悪化している。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満期一括償還地方債がないため該当なし。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将来負担額は前年度比で</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だったが、充当可能財源等も</a:t>
          </a:r>
          <a:r>
            <a:rPr kumimoji="1" lang="en-US" altLang="ja-JP" sz="1100">
              <a:solidFill>
                <a:schemeClr val="dk1"/>
              </a:solidFill>
              <a:effectLst/>
              <a:latin typeface="+mn-lt"/>
              <a:ea typeface="+mn-ea"/>
              <a:cs typeface="+mn-cs"/>
            </a:rPr>
            <a:t>272</a:t>
          </a:r>
          <a:r>
            <a:rPr kumimoji="1" lang="ja-JP" altLang="ja-JP" sz="1100">
              <a:solidFill>
                <a:schemeClr val="dk1"/>
              </a:solidFill>
              <a:effectLst/>
              <a:latin typeface="+mn-lt"/>
              <a:ea typeface="+mn-ea"/>
              <a:cs typeface="+mn-cs"/>
            </a:rPr>
            <a:t>百万円減少したため、将来負担比率の分子の額は</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　今後についても、簡易水道事業（布設替事業）が令和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年まで、下水道事業（機器更新）が令和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継続され公営企業債に係る繰入金の増加が考えられるため、これまで以上に公債費の適正化に取り組む必要がある。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北海道真狩村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交付税算定額の減により「財政調整基金」を</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百万円取り崩したこと、経年劣化による温泉施設及び学校・教員住宅の整備に関し、「公共施設整備基金」を</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百万円取り崩したことなどから、基金全体としては、</a:t>
          </a:r>
          <a:r>
            <a:rPr kumimoji="1" lang="en-US" altLang="ja-JP" sz="1100">
              <a:solidFill>
                <a:schemeClr val="dk1"/>
              </a:solidFill>
              <a:effectLst/>
              <a:latin typeface="+mn-lt"/>
              <a:ea typeface="+mn-ea"/>
              <a:cs typeface="+mn-cs"/>
            </a:rPr>
            <a:t>267</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地方交付税等の交付金が減少する中、自主財源が乏しい本村においては財政健全化を検討しつつ</a:t>
          </a:r>
          <a:r>
            <a:rPr kumimoji="1" lang="ja-JP" altLang="en-US" sz="1100">
              <a:solidFill>
                <a:schemeClr val="dk1"/>
              </a:solidFill>
              <a:effectLst/>
              <a:latin typeface="+mn-lt"/>
              <a:ea typeface="+mn-ea"/>
              <a:cs typeface="+mn-cs"/>
            </a:rPr>
            <a:t>、大量退職者の発生とともに人件費の減などによる余剰金を積立てし基金増とするよう努める。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・公共施設整備基金：安全・安心して利用できる公共施設の整備のための基金</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・地域福祉基金：在宅福祉の普及及び向上、健康及び生きがいづくりの推進その他の地域福祉の推進を図るために村の事業及び民間が行う事業の支援に要するための基金</a:t>
          </a:r>
          <a:endParaRPr lang="ja-JP" altLang="ja-JP" sz="1400">
            <a:effectLst/>
          </a:endParaRPr>
        </a:p>
        <a:p>
          <a:r>
            <a:rPr kumimoji="1" lang="ja-JP" altLang="ja-JP" sz="1100">
              <a:solidFill>
                <a:schemeClr val="dk1"/>
              </a:solidFill>
              <a:effectLst/>
              <a:latin typeface="+mn-lt"/>
              <a:ea typeface="+mn-ea"/>
              <a:cs typeface="+mn-cs"/>
            </a:rPr>
            <a:t>　・羊蹄山自然公園整備基金：羊蹄山自然公園を維持するため整備及び運営のための基金</a:t>
          </a:r>
          <a:endParaRPr lang="ja-JP" altLang="ja-JP" sz="1400">
            <a:effectLst/>
          </a:endParaRPr>
        </a:p>
        <a:p>
          <a:r>
            <a:rPr kumimoji="1" lang="ja-JP" altLang="ja-JP" sz="1100">
              <a:solidFill>
                <a:schemeClr val="dk1"/>
              </a:solidFill>
              <a:effectLst/>
              <a:latin typeface="+mn-lt"/>
              <a:ea typeface="+mn-ea"/>
              <a:cs typeface="+mn-cs"/>
            </a:rPr>
            <a:t>　・真狩村ふるさと応援基金：真狩村のむらづくりに対し心から応援・支援をいただける方々から寄附による個性豊かで活力あふれる「ふるさとづくり」のための基金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年度に策定した公共施設総合管理計画において、施設ごとの利用頻度を基に財産処分等を実施しているが、今後継続利用をする公共施設整備に対し、基金を活用した為減額となった。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・公共施設個別計画</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、個々の施設のアクションプランを基に基金を活用して事業を予定してい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ことや、経年劣化により整備が必要な公共施設整備のため、</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年度末には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76</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程度まで減少する見込み。</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普通交付税算定の地域経済・雇用対策に係る基準財政需要額減少等により</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普通交付税算定において、若干の増加傾向にある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、自主財源が乏しいため</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へ増加</a:t>
          </a:r>
          <a:r>
            <a:rPr kumimoji="1" lang="ja-JP" altLang="ja-JP" sz="1100">
              <a:solidFill>
                <a:schemeClr val="dk1"/>
              </a:solidFill>
              <a:effectLst/>
              <a:latin typeface="+mn-lt"/>
              <a:ea typeface="+mn-ea"/>
              <a:cs typeface="+mn-cs"/>
            </a:rPr>
            <a:t>する見込み。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現状においては、地方債償還ピークが近年にはないことから、前年度から</a:t>
          </a:r>
          <a:r>
            <a:rPr kumimoji="1" lang="ja-JP" altLang="en-US" sz="1100">
              <a:solidFill>
                <a:schemeClr val="dk1"/>
              </a:solidFill>
              <a:effectLst/>
              <a:latin typeface="+mn-lt"/>
              <a:ea typeface="+mn-ea"/>
              <a:cs typeface="+mn-cs"/>
            </a:rPr>
            <a:t>同額</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地方債借入と償還額のバランスを考慮した財政運営に努め、現状においては非常時に対し基金を活用する。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2,079
2,044
114.25
2,737,978
2,647,193
90,785
1,634,800
2,769,328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有形固定資産減価償却率は類似団体、全国平均及び北海道平均の中でも、低値である。公共施設の再整備・維持管理においては、平成</a:t>
          </a:r>
          <a:r>
            <a:rPr kumimoji="1" lang="en-US" altLang="ja-JP" sz="1100">
              <a:latin typeface="+mn-ea"/>
              <a:ea typeface="+mn-ea"/>
            </a:rPr>
            <a:t>28</a:t>
          </a:r>
          <a:r>
            <a:rPr kumimoji="1" lang="ja-JP" altLang="en-US" sz="1100">
              <a:latin typeface="+mn-ea"/>
              <a:ea typeface="+mn-ea"/>
            </a:rPr>
            <a:t>年に策定した公共施設等総合管理計画の基本方針に基づき、具体的な個別施設計画を検証しながら、適切に進めていく。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7" name="直線コネクタ 66"/>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68"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69" name="直線コネクタ 68"/>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0"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1" name="直線コネクタ 70"/>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72" name="有形固定資産減価償却率平均値テキスト"/>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3" name="フローチャート: 判断 72"/>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4" name="フローチャート: 判断 73"/>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5" name="フローチャート: 判断 74"/>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6" name="フローチャート: 判断 75"/>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7" name="フローチャート: 判断 76"/>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90805</xdr:rowOff>
    </xdr:from>
    <xdr:to>
      <xdr:col>23</xdr:col>
      <xdr:colOff>136525</xdr:colOff>
      <xdr:row>33</xdr:row>
      <xdr:rowOff>20955</xdr:rowOff>
    </xdr:to>
    <xdr:sp macro="" textlink="">
      <xdr:nvSpPr>
        <xdr:cNvPr id="83" name="楕円 82"/>
        <xdr:cNvSpPr/>
      </xdr:nvSpPr>
      <xdr:spPr>
        <a:xfrm>
          <a:off x="4711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69232</xdr:rowOff>
    </xdr:from>
    <xdr:ext cx="405111" cy="259045"/>
    <xdr:sp macro="" textlink="">
      <xdr:nvSpPr>
        <xdr:cNvPr id="84" name="有形固定資産減価償却率該当値テキスト"/>
        <xdr:cNvSpPr txBox="1"/>
      </xdr:nvSpPr>
      <xdr:spPr>
        <a:xfrm>
          <a:off x="48133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32203</xdr:rowOff>
    </xdr:from>
    <xdr:to>
      <xdr:col>19</xdr:col>
      <xdr:colOff>187325</xdr:colOff>
      <xdr:row>32</xdr:row>
      <xdr:rowOff>133803</xdr:rowOff>
    </xdr:to>
    <xdr:sp macro="" textlink="">
      <xdr:nvSpPr>
        <xdr:cNvPr id="85" name="楕円 84"/>
        <xdr:cNvSpPr/>
      </xdr:nvSpPr>
      <xdr:spPr>
        <a:xfrm>
          <a:off x="4000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83003</xdr:rowOff>
    </xdr:from>
    <xdr:to>
      <xdr:col>23</xdr:col>
      <xdr:colOff>85725</xdr:colOff>
      <xdr:row>32</xdr:row>
      <xdr:rowOff>141605</xdr:rowOff>
    </xdr:to>
    <xdr:cxnSp macro="">
      <xdr:nvCxnSpPr>
        <xdr:cNvPr id="86" name="直線コネクタ 85"/>
        <xdr:cNvCxnSpPr/>
      </xdr:nvCxnSpPr>
      <xdr:spPr>
        <a:xfrm>
          <a:off x="4051300" y="6340928"/>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60506</xdr:rowOff>
    </xdr:from>
    <xdr:to>
      <xdr:col>7</xdr:col>
      <xdr:colOff>187325</xdr:colOff>
      <xdr:row>30</xdr:row>
      <xdr:rowOff>162106</xdr:rowOff>
    </xdr:to>
    <xdr:sp macro="" textlink="">
      <xdr:nvSpPr>
        <xdr:cNvPr id="87" name="楕円 86"/>
        <xdr:cNvSpPr/>
      </xdr:nvSpPr>
      <xdr:spPr>
        <a:xfrm>
          <a:off x="1714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130555</xdr:rowOff>
    </xdr:from>
    <xdr:ext cx="405111" cy="259045"/>
    <xdr:sp macro="" textlink="">
      <xdr:nvSpPr>
        <xdr:cNvPr id="88" name="n_1aveValue有形固定資産減価償却率"/>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89" name="n_2ave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0" name="n_3ave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1" name="n_4aveValue有形固定資産減価償却率"/>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124930</xdr:rowOff>
    </xdr:from>
    <xdr:ext cx="405111" cy="259045"/>
    <xdr:sp macro="" textlink="">
      <xdr:nvSpPr>
        <xdr:cNvPr id="92" name="n_1mainValue有形固定資産減価償却率"/>
        <xdr:cNvSpPr txBox="1"/>
      </xdr:nvSpPr>
      <xdr:spPr>
        <a:xfrm>
          <a:off x="38360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153233</xdr:rowOff>
    </xdr:from>
    <xdr:ext cx="405111" cy="259045"/>
    <xdr:sp macro="" textlink="">
      <xdr:nvSpPr>
        <xdr:cNvPr id="93" name="n_4mainValue有形固定資産減価償却率"/>
        <xdr:cNvSpPr txBox="1"/>
      </xdr:nvSpPr>
      <xdr:spPr>
        <a:xfrm>
          <a:off x="1562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en-US" sz="1100">
              <a:latin typeface="+mn-ea"/>
              <a:ea typeface="+mn-ea"/>
            </a:rPr>
            <a:t>平成</a:t>
          </a:r>
          <a:r>
            <a:rPr kumimoji="1" lang="en-US" altLang="ja-JP" sz="1100">
              <a:latin typeface="+mn-ea"/>
              <a:ea typeface="+mn-ea"/>
            </a:rPr>
            <a:t>13</a:t>
          </a:r>
          <a:r>
            <a:rPr kumimoji="1" lang="ja-JP" altLang="en-US" sz="1100">
              <a:latin typeface="+mn-ea"/>
              <a:ea typeface="+mn-ea"/>
            </a:rPr>
            <a:t>年度から平成</a:t>
          </a:r>
          <a:r>
            <a:rPr kumimoji="1" lang="en-US" altLang="ja-JP" sz="1100">
              <a:latin typeface="+mn-ea"/>
              <a:ea typeface="+mn-ea"/>
            </a:rPr>
            <a:t>14</a:t>
          </a:r>
          <a:r>
            <a:rPr kumimoji="1" lang="ja-JP" altLang="en-US" sz="1100">
              <a:latin typeface="+mn-ea"/>
              <a:ea typeface="+mn-ea"/>
            </a:rPr>
            <a:t>年度に実施した大型事業である最終処分場施設整備、食品リサイクル施設整備事業などにかかる償還が完了したものの、依然として類似団体と比較しても人件費が高い水準にあり、充当可能基金残高の減少により償還可能年数も類似団体と比べると長くなっているが、</a:t>
          </a:r>
          <a:r>
            <a:rPr kumimoji="1" lang="en-US" altLang="ja-JP" sz="1100">
              <a:latin typeface="+mn-ea"/>
              <a:ea typeface="+mn-ea"/>
            </a:rPr>
            <a:t>H30</a:t>
          </a:r>
          <a:r>
            <a:rPr kumimoji="1" lang="ja-JP" altLang="en-US" sz="1100">
              <a:latin typeface="+mn-ea"/>
              <a:ea typeface="+mn-ea"/>
            </a:rPr>
            <a:t>よりは</a:t>
          </a:r>
          <a:r>
            <a:rPr kumimoji="1" lang="en-US" altLang="ja-JP" sz="1100">
              <a:latin typeface="+mn-ea"/>
              <a:ea typeface="+mn-ea"/>
            </a:rPr>
            <a:t>47.0</a:t>
          </a:r>
          <a:r>
            <a:rPr kumimoji="1" lang="ja-JP" altLang="en-US" sz="1100">
              <a:latin typeface="+mn-ea"/>
              <a:ea typeface="+mn-ea"/>
            </a:rPr>
            <a:t>％と若干上昇した。職員も</a:t>
          </a:r>
          <a:r>
            <a:rPr kumimoji="1" lang="en-US" altLang="ja-JP" sz="1100">
              <a:latin typeface="+mn-ea"/>
              <a:ea typeface="+mn-ea"/>
            </a:rPr>
            <a:t>55</a:t>
          </a:r>
          <a:r>
            <a:rPr kumimoji="1" lang="ja-JP" altLang="en-US" sz="1100">
              <a:latin typeface="+mn-ea"/>
              <a:ea typeface="+mn-ea"/>
            </a:rPr>
            <a:t>歳以上の高年齢層の比率が類似団体より大きいため、今後も適切な人事管理、定数管理を行い比率改善を進めていく。</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24" name="直線コネクタ 123"/>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25"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26" name="直線コネクタ 125"/>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29" name="債務償還比率平均値テキスト"/>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0" name="フローチャート: 判断 129"/>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1" name="フローチャート: 判断 130"/>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2" name="フローチャート: 判断 131"/>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33" name="フローチャート: 判断 132"/>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34" name="フローチャート: 判断 133"/>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51172</xdr:rowOff>
    </xdr:from>
    <xdr:to>
      <xdr:col>76</xdr:col>
      <xdr:colOff>73025</xdr:colOff>
      <xdr:row>32</xdr:row>
      <xdr:rowOff>152772</xdr:rowOff>
    </xdr:to>
    <xdr:sp macro="" textlink="">
      <xdr:nvSpPr>
        <xdr:cNvPr id="140" name="楕円 139"/>
        <xdr:cNvSpPr/>
      </xdr:nvSpPr>
      <xdr:spPr>
        <a:xfrm>
          <a:off x="14744700" y="630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29599</xdr:rowOff>
    </xdr:from>
    <xdr:ext cx="469744" cy="259045"/>
    <xdr:sp macro="" textlink="">
      <xdr:nvSpPr>
        <xdr:cNvPr id="141" name="債務償還比率該当値テキスト"/>
        <xdr:cNvSpPr txBox="1"/>
      </xdr:nvSpPr>
      <xdr:spPr>
        <a:xfrm>
          <a:off x="14846300" y="628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123653</xdr:rowOff>
    </xdr:from>
    <xdr:to>
      <xdr:col>72</xdr:col>
      <xdr:colOff>123825</xdr:colOff>
      <xdr:row>33</xdr:row>
      <xdr:rowOff>53803</xdr:rowOff>
    </xdr:to>
    <xdr:sp macro="" textlink="">
      <xdr:nvSpPr>
        <xdr:cNvPr id="142" name="楕円 141"/>
        <xdr:cNvSpPr/>
      </xdr:nvSpPr>
      <xdr:spPr>
        <a:xfrm>
          <a:off x="14033500" y="63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101972</xdr:rowOff>
    </xdr:from>
    <xdr:to>
      <xdr:col>76</xdr:col>
      <xdr:colOff>22225</xdr:colOff>
      <xdr:row>33</xdr:row>
      <xdr:rowOff>3003</xdr:rowOff>
    </xdr:to>
    <xdr:cxnSp macro="">
      <xdr:nvCxnSpPr>
        <xdr:cNvPr id="143" name="直線コネクタ 142"/>
        <xdr:cNvCxnSpPr/>
      </xdr:nvCxnSpPr>
      <xdr:spPr>
        <a:xfrm flipV="1">
          <a:off x="14084300" y="6359897"/>
          <a:ext cx="711200" cy="7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136380</xdr:rowOff>
    </xdr:from>
    <xdr:to>
      <xdr:col>68</xdr:col>
      <xdr:colOff>123825</xdr:colOff>
      <xdr:row>31</xdr:row>
      <xdr:rowOff>66530</xdr:rowOff>
    </xdr:to>
    <xdr:sp macro="" textlink="">
      <xdr:nvSpPr>
        <xdr:cNvPr id="144" name="楕円 143"/>
        <xdr:cNvSpPr/>
      </xdr:nvSpPr>
      <xdr:spPr>
        <a:xfrm>
          <a:off x="13271500" y="60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15730</xdr:rowOff>
    </xdr:from>
    <xdr:to>
      <xdr:col>72</xdr:col>
      <xdr:colOff>73025</xdr:colOff>
      <xdr:row>33</xdr:row>
      <xdr:rowOff>3003</xdr:rowOff>
    </xdr:to>
    <xdr:cxnSp macro="">
      <xdr:nvCxnSpPr>
        <xdr:cNvPr id="145" name="直線コネクタ 144"/>
        <xdr:cNvCxnSpPr/>
      </xdr:nvCxnSpPr>
      <xdr:spPr>
        <a:xfrm>
          <a:off x="13322300" y="6102205"/>
          <a:ext cx="762000" cy="33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13009</xdr:rowOff>
    </xdr:from>
    <xdr:to>
      <xdr:col>64</xdr:col>
      <xdr:colOff>123825</xdr:colOff>
      <xdr:row>30</xdr:row>
      <xdr:rowOff>114609</xdr:rowOff>
    </xdr:to>
    <xdr:sp macro="" textlink="">
      <xdr:nvSpPr>
        <xdr:cNvPr id="146" name="楕円 145"/>
        <xdr:cNvSpPr/>
      </xdr:nvSpPr>
      <xdr:spPr>
        <a:xfrm>
          <a:off x="12509500" y="59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63809</xdr:rowOff>
    </xdr:from>
    <xdr:to>
      <xdr:col>68</xdr:col>
      <xdr:colOff>73025</xdr:colOff>
      <xdr:row>31</xdr:row>
      <xdr:rowOff>15730</xdr:rowOff>
    </xdr:to>
    <xdr:cxnSp macro="">
      <xdr:nvCxnSpPr>
        <xdr:cNvPr id="147" name="直線コネクタ 146"/>
        <xdr:cNvCxnSpPr/>
      </xdr:nvCxnSpPr>
      <xdr:spPr>
        <a:xfrm>
          <a:off x="12560300" y="5978834"/>
          <a:ext cx="76200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30589</xdr:rowOff>
    </xdr:from>
    <xdr:to>
      <xdr:col>60</xdr:col>
      <xdr:colOff>123825</xdr:colOff>
      <xdr:row>30</xdr:row>
      <xdr:rowOff>132189</xdr:rowOff>
    </xdr:to>
    <xdr:sp macro="" textlink="">
      <xdr:nvSpPr>
        <xdr:cNvPr id="148" name="楕円 147"/>
        <xdr:cNvSpPr/>
      </xdr:nvSpPr>
      <xdr:spPr>
        <a:xfrm>
          <a:off x="11747500" y="59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63809</xdr:rowOff>
    </xdr:from>
    <xdr:to>
      <xdr:col>64</xdr:col>
      <xdr:colOff>73025</xdr:colOff>
      <xdr:row>30</xdr:row>
      <xdr:rowOff>81389</xdr:rowOff>
    </xdr:to>
    <xdr:cxnSp macro="">
      <xdr:nvCxnSpPr>
        <xdr:cNvPr id="149" name="直線コネクタ 148"/>
        <xdr:cNvCxnSpPr/>
      </xdr:nvCxnSpPr>
      <xdr:spPr>
        <a:xfrm flipV="1">
          <a:off x="11798300" y="5978834"/>
          <a:ext cx="762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0"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1"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2"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53" name="n_4aveValue債務償還比率"/>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44930</xdr:rowOff>
    </xdr:from>
    <xdr:ext cx="469744" cy="259045"/>
    <xdr:sp macro="" textlink="">
      <xdr:nvSpPr>
        <xdr:cNvPr id="154" name="n_1mainValue債務償還比率"/>
        <xdr:cNvSpPr txBox="1"/>
      </xdr:nvSpPr>
      <xdr:spPr>
        <a:xfrm>
          <a:off x="13836727" y="647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57657</xdr:rowOff>
    </xdr:from>
    <xdr:ext cx="469744" cy="259045"/>
    <xdr:sp macro="" textlink="">
      <xdr:nvSpPr>
        <xdr:cNvPr id="155" name="n_2mainValue債務償還比率"/>
        <xdr:cNvSpPr txBox="1"/>
      </xdr:nvSpPr>
      <xdr:spPr>
        <a:xfrm>
          <a:off x="13087427" y="614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105736</xdr:rowOff>
    </xdr:from>
    <xdr:ext cx="469744" cy="259045"/>
    <xdr:sp macro="" textlink="">
      <xdr:nvSpPr>
        <xdr:cNvPr id="156" name="n_3mainValue債務償還比率"/>
        <xdr:cNvSpPr txBox="1"/>
      </xdr:nvSpPr>
      <xdr:spPr>
        <a:xfrm>
          <a:off x="12325427" y="60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123316</xdr:rowOff>
    </xdr:from>
    <xdr:ext cx="469744" cy="259045"/>
    <xdr:sp macro="" textlink="">
      <xdr:nvSpPr>
        <xdr:cNvPr id="157" name="n_4mainValue債務償還比率"/>
        <xdr:cNvSpPr txBox="1"/>
      </xdr:nvSpPr>
      <xdr:spPr>
        <a:xfrm>
          <a:off x="11563427" y="603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2,079
2,044
114.25
2,737,978
2,647,193
90,785
1,634,800
2,769,328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41728</xdr:rowOff>
    </xdr:from>
    <xdr:to>
      <xdr:col>6</xdr:col>
      <xdr:colOff>38100</xdr:colOff>
      <xdr:row>38</xdr:row>
      <xdr:rowOff>143328</xdr:rowOff>
    </xdr:to>
    <xdr:sp macro="" textlink="">
      <xdr:nvSpPr>
        <xdr:cNvPr id="74" name="楕円 73"/>
        <xdr:cNvSpPr/>
      </xdr:nvSpPr>
      <xdr:spPr>
        <a:xfrm>
          <a:off x="107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30860</xdr:rowOff>
    </xdr:from>
    <xdr:ext cx="405111" cy="259045"/>
    <xdr:sp macro="" textlink="">
      <xdr:nvSpPr>
        <xdr:cNvPr id="75" name="n_1aveValue【道路】&#10;有形固定資産減価償却率"/>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76" name="n_2aveValue【道路】&#10;有形固定資産減価償却率"/>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77" name="n_3ave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78" name="n_4ave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79" name="n_4mainValue【道路】&#10;有形固定資産減価償却率"/>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03" name="直線コネクタ 102"/>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04"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05" name="直線コネクタ 104"/>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06"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07" name="直線コネクタ 106"/>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08" name="【道路】&#10;一人当たり延長平均値テキスト"/>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09" name="フローチャート: 判断 108"/>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0" name="フローチャート: 判断 109"/>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11" name="フローチャート: 判断 110"/>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12" name="フローチャート: 判断 111"/>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13" name="フローチャート: 判断 112"/>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41</xdr:row>
      <xdr:rowOff>13789</xdr:rowOff>
    </xdr:from>
    <xdr:to>
      <xdr:col>36</xdr:col>
      <xdr:colOff>165100</xdr:colOff>
      <xdr:row>41</xdr:row>
      <xdr:rowOff>115389</xdr:rowOff>
    </xdr:to>
    <xdr:sp macro="" textlink="">
      <xdr:nvSpPr>
        <xdr:cNvPr id="119" name="楕円 118"/>
        <xdr:cNvSpPr/>
      </xdr:nvSpPr>
      <xdr:spPr>
        <a:xfrm>
          <a:off x="6921500" y="70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110340</xdr:rowOff>
    </xdr:from>
    <xdr:ext cx="534377" cy="259045"/>
    <xdr:sp macro="" textlink="">
      <xdr:nvSpPr>
        <xdr:cNvPr id="120"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21"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22"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23"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106516</xdr:rowOff>
    </xdr:from>
    <xdr:ext cx="534377" cy="259045"/>
    <xdr:sp macro="" textlink="">
      <xdr:nvSpPr>
        <xdr:cNvPr id="124" name="n_4mainValue【道路】&#10;一人当たり延長"/>
        <xdr:cNvSpPr txBox="1"/>
      </xdr:nvSpPr>
      <xdr:spPr>
        <a:xfrm>
          <a:off x="6705111" y="71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7" name="テキスト ボックス 13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7" name="テキスト ボックス 14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50" name="直線コネクタ 149"/>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51"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52" name="直線コネクタ 151"/>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53"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54" name="直線コネクタ 153"/>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55"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56" name="フローチャート: 判断 155"/>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57" name="フローチャート: 判断 156"/>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58" name="フローチャート: 判断 157"/>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59" name="フローチャート: 判断 158"/>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60" name="フローチャート: 判断 159"/>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138612</xdr:rowOff>
    </xdr:from>
    <xdr:to>
      <xdr:col>6</xdr:col>
      <xdr:colOff>38100</xdr:colOff>
      <xdr:row>60</xdr:row>
      <xdr:rowOff>68762</xdr:rowOff>
    </xdr:to>
    <xdr:sp macro="" textlink="">
      <xdr:nvSpPr>
        <xdr:cNvPr id="166" name="楕円 165"/>
        <xdr:cNvSpPr/>
      </xdr:nvSpPr>
      <xdr:spPr>
        <a:xfrm>
          <a:off x="1079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55897</xdr:rowOff>
    </xdr:from>
    <xdr:ext cx="405111" cy="259045"/>
    <xdr:sp macro="" textlink="">
      <xdr:nvSpPr>
        <xdr:cNvPr id="167"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68" name="n_2aveValue【橋りょう・トンネル】&#10;有形固定資産減価償却率"/>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69" name="n_3aveValue【橋りょう・トンネル】&#10;有形固定資産減価償却率"/>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170" name="n_4aveValue【橋りょう・トンネル】&#10;有形固定資産減価償却率"/>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85289</xdr:rowOff>
    </xdr:from>
    <xdr:ext cx="405111" cy="259045"/>
    <xdr:sp macro="" textlink="">
      <xdr:nvSpPr>
        <xdr:cNvPr id="171" name="n_4mainValue【橋りょう・トンネル】&#10;有形固定資産減価償却率"/>
        <xdr:cNvSpPr txBox="1"/>
      </xdr:nvSpPr>
      <xdr:spPr>
        <a:xfrm>
          <a:off x="927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187" name="テキスト ボックス 186"/>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189" name="テキスト ボックス 188"/>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191" name="テキスト ボックス 190"/>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195" name="直線コネクタ 194"/>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196"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197" name="直線コネクタ 196"/>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198"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199" name="直線コネクタ 198"/>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00" name="【橋りょう・トンネル】&#10;一人当たり有形固定資産（償却資産）額平均値テキスト"/>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01" name="フローチャート: 判断 200"/>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02" name="フローチャート: 判断 201"/>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03" name="フローチャート: 判断 202"/>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04" name="フローチャート: 判断 203"/>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05" name="フローチャート: 判断 204"/>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90493</xdr:rowOff>
    </xdr:from>
    <xdr:to>
      <xdr:col>36</xdr:col>
      <xdr:colOff>165100</xdr:colOff>
      <xdr:row>64</xdr:row>
      <xdr:rowOff>20643</xdr:rowOff>
    </xdr:to>
    <xdr:sp macro="" textlink="">
      <xdr:nvSpPr>
        <xdr:cNvPr id="211" name="楕円 210"/>
        <xdr:cNvSpPr/>
      </xdr:nvSpPr>
      <xdr:spPr>
        <a:xfrm>
          <a:off x="6921500" y="108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62</xdr:row>
      <xdr:rowOff>62362</xdr:rowOff>
    </xdr:from>
    <xdr:ext cx="690189" cy="259045"/>
    <xdr:sp macro="" textlink="">
      <xdr:nvSpPr>
        <xdr:cNvPr id="212" name="n_1aveValue【橋りょう・トンネル】&#10;一人当たり有形固定資産（償却資産）額"/>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13" name="n_2aveValue【橋りょう・トンネル】&#10;一人当たり有形固定資産（償却資産）額"/>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14" name="n_3aveValue【橋りょう・トンネル】&#10;一人当たり有形固定資産（償却資産）額"/>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48851</xdr:rowOff>
    </xdr:from>
    <xdr:ext cx="599010" cy="259045"/>
    <xdr:sp macro="" textlink="">
      <xdr:nvSpPr>
        <xdr:cNvPr id="215" name="n_4aveValue【橋りょう・トンネル】&#10;一人当たり有形固定資産（償却資産）額"/>
        <xdr:cNvSpPr txBox="1"/>
      </xdr:nvSpPr>
      <xdr:spPr>
        <a:xfrm>
          <a:off x="6672795" y="1102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37170</xdr:rowOff>
    </xdr:from>
    <xdr:ext cx="690189" cy="259045"/>
    <xdr:sp macro="" textlink="">
      <xdr:nvSpPr>
        <xdr:cNvPr id="216" name="n_4mainValue【橋りょう・トンネル】&#10;一人当たり有形固定資産（償却資産）額"/>
        <xdr:cNvSpPr txBox="1"/>
      </xdr:nvSpPr>
      <xdr:spPr>
        <a:xfrm>
          <a:off x="6627205" y="106670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7" name="テキスト ボックス 22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9" name="テキスト ボックス 22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7" name="テキスト ボックス 23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9" name="テキスト ボックス 23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41" name="直線コネクタ 240"/>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3" name="直線コネクタ 24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44"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45" name="直線コネクタ 244"/>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46" name="【公営住宅】&#10;有形固定資産減価償却率平均値テキスト"/>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47" name="フローチャート: 判断 246"/>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48" name="フローチャート: 判断 247"/>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9" name="フローチャート: 判断 248"/>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50" name="フローチャート: 判断 249"/>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51" name="フローチャート: 判断 250"/>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124461</xdr:rowOff>
    </xdr:from>
    <xdr:to>
      <xdr:col>6</xdr:col>
      <xdr:colOff>38100</xdr:colOff>
      <xdr:row>81</xdr:row>
      <xdr:rowOff>54611</xdr:rowOff>
    </xdr:to>
    <xdr:sp macro="" textlink="">
      <xdr:nvSpPr>
        <xdr:cNvPr id="257" name="楕円 256"/>
        <xdr:cNvSpPr/>
      </xdr:nvSpPr>
      <xdr:spPr>
        <a:xfrm>
          <a:off x="1079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97807</xdr:rowOff>
    </xdr:from>
    <xdr:ext cx="405111" cy="259045"/>
    <xdr:sp macro="" textlink="">
      <xdr:nvSpPr>
        <xdr:cNvPr id="258"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59"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260" name="n_3aveValue【公営住宅】&#10;有形固定資産減価償却率"/>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261" name="n_4aveValue【公営住宅】&#10;有形固定資産減価償却率"/>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262" name="n_4mainValue【公営住宅】&#10;有形固定資産減価償却率"/>
        <xdr:cNvSpPr txBox="1"/>
      </xdr:nvSpPr>
      <xdr:spPr>
        <a:xfrm>
          <a:off x="927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3" name="直線コネクタ 27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4" name="テキスト ボックス 27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5" name="直線コネクタ 27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6" name="テキスト ボックス 275"/>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7" name="直線コネクタ 27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8" name="テキスト ボックス 277"/>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9" name="直線コネクタ 27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0" name="テキスト ボックス 279"/>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1" name="直線コネクタ 28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2" name="テキスト ボックス 28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4" name="テキスト ボックス 28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286" name="直線コネクタ 285"/>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287"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288" name="直線コネクタ 287"/>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289"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290" name="直線コネクタ 289"/>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291"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292" name="フローチャート: 判断 291"/>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293" name="フローチャート: 判断 292"/>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294" name="フローチャート: 判断 293"/>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295" name="フローチャート: 判断 294"/>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296" name="フローチャート: 判断 295"/>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159779</xdr:rowOff>
    </xdr:from>
    <xdr:to>
      <xdr:col>36</xdr:col>
      <xdr:colOff>165100</xdr:colOff>
      <xdr:row>84</xdr:row>
      <xdr:rowOff>89929</xdr:rowOff>
    </xdr:to>
    <xdr:sp macro="" textlink="">
      <xdr:nvSpPr>
        <xdr:cNvPr id="302" name="楕円 301"/>
        <xdr:cNvSpPr/>
      </xdr:nvSpPr>
      <xdr:spPr>
        <a:xfrm>
          <a:off x="6921500" y="143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9834</xdr:rowOff>
    </xdr:from>
    <xdr:ext cx="469744" cy="259045"/>
    <xdr:sp macro="" textlink="">
      <xdr:nvSpPr>
        <xdr:cNvPr id="303" name="n_1aveValue【公営住宅】&#10;一人当たり面積"/>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04" name="n_2aveValue【公営住宅】&#10;一人当たり面積"/>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05" name="n_3aveValue【公営住宅】&#10;一人当たり面積"/>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06" name="n_4aveValue【公営住宅】&#10;一人当たり面積"/>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82</xdr:row>
      <xdr:rowOff>106456</xdr:rowOff>
    </xdr:from>
    <xdr:ext cx="534377" cy="259045"/>
    <xdr:sp macro="" textlink="">
      <xdr:nvSpPr>
        <xdr:cNvPr id="307" name="n_4mainValue【公営住宅】&#10;一人当たり面積"/>
        <xdr:cNvSpPr txBox="1"/>
      </xdr:nvSpPr>
      <xdr:spPr>
        <a:xfrm>
          <a:off x="6705111" y="1416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5" name="正方形/長方形 3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6" name="正方形/長方形 3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7" name="正方形/長方形 3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8" name="正方形/長方形 3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9" name="正方形/長方形 3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0" name="正方形/長方形 3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1" name="正方形/長方形 3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2" name="テキスト ボックス 3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3" name="直線コネクタ 3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4" name="テキスト ボックス 33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5" name="直線コネクタ 33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6" name="テキスト ボックス 33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7" name="直線コネクタ 33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8" name="テキスト ボックス 33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9" name="直線コネクタ 33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0" name="テキスト ボックス 33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1" name="直線コネクタ 34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2" name="テキスト ボックス 34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3" name="直線コネクタ 34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4" name="テキスト ボックス 34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5" name="直線コネクタ 34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6" name="テキスト ボックス 34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349" name="直線コネクタ 348"/>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5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51" name="直線コネクタ 35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352"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353" name="直線コネクタ 352"/>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354" name="【認定こども園・幼稚園・保育所】&#10;有形固定資産減価償却率平均値テキスト"/>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55" name="フローチャート: 判断 354"/>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56" name="フローチャート: 判断 355"/>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57" name="フローチャート: 判断 356"/>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358" name="フローチャート: 判断 357"/>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59" name="フローチャート: 判断 358"/>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58057</xdr:rowOff>
    </xdr:from>
    <xdr:to>
      <xdr:col>67</xdr:col>
      <xdr:colOff>101600</xdr:colOff>
      <xdr:row>39</xdr:row>
      <xdr:rowOff>159657</xdr:rowOff>
    </xdr:to>
    <xdr:sp macro="" textlink="">
      <xdr:nvSpPr>
        <xdr:cNvPr id="365" name="楕円 364"/>
        <xdr:cNvSpPr/>
      </xdr:nvSpPr>
      <xdr:spPr>
        <a:xfrm>
          <a:off x="12763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74947</xdr:rowOff>
    </xdr:from>
    <xdr:ext cx="405111" cy="259045"/>
    <xdr:sp macro="" textlink="">
      <xdr:nvSpPr>
        <xdr:cNvPr id="366" name="n_1aveValue【認定こども園・幼稚園・保育所】&#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67" name="n_2aveValue【認定こども園・幼稚園・保育所】&#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368" name="n_3aveValue【認定こども園・幼稚園・保育所】&#10;有形固定資産減価償却率"/>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69"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150784</xdr:rowOff>
    </xdr:from>
    <xdr:ext cx="405111" cy="259045"/>
    <xdr:sp macro="" textlink="">
      <xdr:nvSpPr>
        <xdr:cNvPr id="370" name="n_4mainValue【認定こども園・幼稚園・保育所】&#10;有形固定資産減価償却率"/>
        <xdr:cNvSpPr txBox="1"/>
      </xdr:nvSpPr>
      <xdr:spPr>
        <a:xfrm>
          <a:off x="12611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9" name="テキスト ボックス 3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0" name="直線コネクタ 3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1" name="直線コネクタ 38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2" name="テキスト ボックス 38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3" name="直線コネクタ 38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4" name="テキスト ボックス 38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5" name="直線コネクタ 38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6" name="テキスト ボックス 38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7" name="直線コネクタ 38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8" name="テキスト ボックス 38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0" name="テキスト ボックス 38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392" name="直線コネクタ 391"/>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393"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394" name="直線コネクタ 393"/>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395"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396" name="直線コネクタ 395"/>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397" name="【認定こども園・幼稚園・保育所】&#10;一人当たり面積平均値テキスト"/>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398" name="フローチャート: 判断 397"/>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399" name="フローチャート: 判断 398"/>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00" name="フローチャート: 判断 399"/>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01" name="フローチャート: 判断 400"/>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02" name="フローチャート: 判断 401"/>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3" name="テキスト ボックス 4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48717</xdr:rowOff>
    </xdr:from>
    <xdr:to>
      <xdr:col>98</xdr:col>
      <xdr:colOff>38100</xdr:colOff>
      <xdr:row>39</xdr:row>
      <xdr:rowOff>150317</xdr:rowOff>
    </xdr:to>
    <xdr:sp macro="" textlink="">
      <xdr:nvSpPr>
        <xdr:cNvPr id="408" name="楕円 407"/>
        <xdr:cNvSpPr/>
      </xdr:nvSpPr>
      <xdr:spPr>
        <a:xfrm>
          <a:off x="18605500" y="67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881</xdr:rowOff>
    </xdr:from>
    <xdr:ext cx="469744" cy="259045"/>
    <xdr:sp macro="" textlink="">
      <xdr:nvSpPr>
        <xdr:cNvPr id="409" name="n_1aveValue【認定こども園・幼稚園・保育所】&#10;一人当たり面積"/>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10" name="n_2aveValue【認定こども園・幼稚園・保育所】&#10;一人当たり面積"/>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11" name="n_3aveValue【認定こども園・幼稚園・保育所】&#10;一人当たり面積"/>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412" name="n_4aveValue【認定こども園・幼稚園・保育所】&#10;一人当たり面積"/>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413" name="n_4mainValue【認定こども園・幼稚園・保育所】&#10;一人当たり面積"/>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6" name="テキスト ボックス 42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6" name="テキスト ボックス 43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39" name="直線コネクタ 438"/>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0"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1" name="直線コネクタ 44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42"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43" name="直線コネクタ 442"/>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444" name="【学校施設】&#10;有形固定資産減価償却率平均値テキスト"/>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45" name="フローチャート: 判断 444"/>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46" name="フローチャート: 判断 445"/>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47" name="フローチャート: 判断 446"/>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48" name="フローチャート: 判断 447"/>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49" name="フローチャート: 判断 448"/>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171269</xdr:rowOff>
    </xdr:from>
    <xdr:to>
      <xdr:col>67</xdr:col>
      <xdr:colOff>101600</xdr:colOff>
      <xdr:row>62</xdr:row>
      <xdr:rowOff>101419</xdr:rowOff>
    </xdr:to>
    <xdr:sp macro="" textlink="">
      <xdr:nvSpPr>
        <xdr:cNvPr id="455" name="楕円 454"/>
        <xdr:cNvSpPr/>
      </xdr:nvSpPr>
      <xdr:spPr>
        <a:xfrm>
          <a:off x="12763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34670</xdr:rowOff>
    </xdr:from>
    <xdr:ext cx="405111" cy="259045"/>
    <xdr:sp macro="" textlink="">
      <xdr:nvSpPr>
        <xdr:cNvPr id="456"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457" name="n_2aveValue【学校施設】&#10;有形固定資産減価償却率"/>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58"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59"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92546</xdr:rowOff>
    </xdr:from>
    <xdr:ext cx="405111" cy="259045"/>
    <xdr:sp macro="" textlink="">
      <xdr:nvSpPr>
        <xdr:cNvPr id="460" name="n_4mainValue【学校施設】&#10;有形固定資産減価償却率"/>
        <xdr:cNvSpPr txBox="1"/>
      </xdr:nvSpPr>
      <xdr:spPr>
        <a:xfrm>
          <a:off x="12611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1" name="直線コネクタ 47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2" name="テキスト ボックス 47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3" name="直線コネクタ 47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74" name="テキスト ボックス 473"/>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5" name="直線コネクタ 47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76" name="テキスト ボックス 475"/>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7" name="直線コネクタ 47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78" name="テキスト ボックス 477"/>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9" name="直線コネクタ 47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80" name="テキスト ボックス 47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1" name="直線コネクタ 48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2" name="テキスト ボックス 48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4" name="テキスト ボックス 48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486" name="直線コネクタ 485"/>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487"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488" name="直線コネクタ 487"/>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489"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490" name="直線コネクタ 489"/>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491" name="【学校施設】&#10;一人当たり面積平均値テキスト"/>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492" name="フローチャート: 判断 491"/>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493" name="フローチャート: 判断 492"/>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494" name="フローチャート: 判断 493"/>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495" name="フローチャート: 判断 494"/>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496" name="フローチャート: 判断 495"/>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56544</xdr:rowOff>
    </xdr:from>
    <xdr:to>
      <xdr:col>98</xdr:col>
      <xdr:colOff>38100</xdr:colOff>
      <xdr:row>63</xdr:row>
      <xdr:rowOff>158144</xdr:rowOff>
    </xdr:to>
    <xdr:sp macro="" textlink="">
      <xdr:nvSpPr>
        <xdr:cNvPr id="502" name="楕円 501"/>
        <xdr:cNvSpPr/>
      </xdr:nvSpPr>
      <xdr:spPr>
        <a:xfrm>
          <a:off x="18605500" y="1085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58379</xdr:rowOff>
    </xdr:from>
    <xdr:ext cx="469744" cy="259045"/>
    <xdr:sp macro="" textlink="">
      <xdr:nvSpPr>
        <xdr:cNvPr id="503"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04"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05"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506" name="n_4aveValue【学校施設】&#10;一人当たり面積"/>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3221</xdr:rowOff>
    </xdr:from>
    <xdr:ext cx="469744" cy="259045"/>
    <xdr:sp macro="" textlink="">
      <xdr:nvSpPr>
        <xdr:cNvPr id="507" name="n_4mainValue【学校施設】&#10;一人当たり面積"/>
        <xdr:cNvSpPr txBox="1"/>
      </xdr:nvSpPr>
      <xdr:spPr>
        <a:xfrm>
          <a:off x="18421427" y="1063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3" name="正方形/長方形 52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4" name="テキスト ボックス 53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5" name="直線コネクタ 5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6" name="テキスト ボックス 53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7" name="直線コネクタ 5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8" name="テキスト ボックス 5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9" name="直線コネクタ 5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0" name="テキスト ボックス 5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1" name="直線コネクタ 5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2" name="テキスト ボックス 5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3" name="直線コネクタ 5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4" name="テキスト ボックス 5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5" name="直線コネクタ 5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6" name="テキスト ボックス 54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549" name="直線コネクタ 548"/>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5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1" name="直線コネクタ 55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552" name="【公民館】&#10;有形固定資産減価償却率最大値テキスト"/>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553" name="直線コネクタ 552"/>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554" name="【公民館】&#10;有形固定資産減価償却率平均値テキスト"/>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555" name="フローチャート: 判断 554"/>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556" name="フローチャート: 判断 555"/>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557" name="フローチャート: 判断 556"/>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558" name="フローチャート: 判断 557"/>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559" name="フローチャート: 判断 558"/>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144599</xdr:rowOff>
    </xdr:from>
    <xdr:to>
      <xdr:col>67</xdr:col>
      <xdr:colOff>101600</xdr:colOff>
      <xdr:row>106</xdr:row>
      <xdr:rowOff>74749</xdr:rowOff>
    </xdr:to>
    <xdr:sp macro="" textlink="">
      <xdr:nvSpPr>
        <xdr:cNvPr id="565" name="楕円 564"/>
        <xdr:cNvSpPr/>
      </xdr:nvSpPr>
      <xdr:spPr>
        <a:xfrm>
          <a:off x="12763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4734</xdr:rowOff>
    </xdr:from>
    <xdr:ext cx="405111" cy="259045"/>
    <xdr:sp macro="" textlink="">
      <xdr:nvSpPr>
        <xdr:cNvPr id="566" name="n_1aveValue【公民館】&#10;有形固定資産減価償却率"/>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567" name="n_2aveValue【公民館】&#10;有形固定資産減価償却率"/>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568" name="n_3aveValue【公民館】&#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569" name="n_4aveValue【公民館】&#10;有形固定資産減価償却率"/>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570" name="n_4mainValue【公民館】&#10;有形固定資産減価償却率"/>
        <xdr:cNvSpPr txBox="1"/>
      </xdr:nvSpPr>
      <xdr:spPr>
        <a:xfrm>
          <a:off x="12611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1" name="直線コネクタ 5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2" name="テキスト ボックス 5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3" name="直線コネクタ 5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4" name="テキスト ボックス 5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5" name="直線コネクタ 5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86" name="テキスト ボックス 585"/>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7" name="直線コネクタ 5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88" name="テキスト ボックス 587"/>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9" name="直線コネクタ 5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90" name="テキスト ボックス 589"/>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1" name="直線コネクタ 5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2" name="テキスト ボックス 59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594" name="直線コネクタ 593"/>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595" name="【公民館】&#10;一人当たり面積最小値テキスト"/>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596" name="直線コネクタ 595"/>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597" name="【公民館】&#10;一人当たり面積最大値テキスト"/>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598" name="直線コネクタ 597"/>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599" name="【公民館】&#10;一人当たり面積平均値テキスト"/>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00" name="フローチャート: 判断 599"/>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601" name="フローチャート: 判断 600"/>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602" name="フローチャート: 判断 601"/>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603" name="フローチャート: 判断 602"/>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604" name="フローチャート: 判断 603"/>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5" name="テキスト ボックス 6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6" name="テキスト ボックス 6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7" name="テキスト ボックス 6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8" name="テキスト ボックス 6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9" name="テキスト ボックス 6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108</xdr:row>
      <xdr:rowOff>32944</xdr:rowOff>
    </xdr:from>
    <xdr:to>
      <xdr:col>98</xdr:col>
      <xdr:colOff>38100</xdr:colOff>
      <xdr:row>108</xdr:row>
      <xdr:rowOff>134544</xdr:rowOff>
    </xdr:to>
    <xdr:sp macro="" textlink="">
      <xdr:nvSpPr>
        <xdr:cNvPr id="610" name="楕円 609"/>
        <xdr:cNvSpPr/>
      </xdr:nvSpPr>
      <xdr:spPr>
        <a:xfrm>
          <a:off x="18605500" y="185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140098</xdr:rowOff>
    </xdr:from>
    <xdr:ext cx="469744" cy="259045"/>
    <xdr:sp macro="" textlink="">
      <xdr:nvSpPr>
        <xdr:cNvPr id="611" name="n_1aveValue【公民館】&#10;一人当たり面積"/>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612" name="n_2aveValue【公民館】&#10;一人当たり面積"/>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613" name="n_3aveValue【公民館】&#10;一人当たり面積"/>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144187</xdr:rowOff>
    </xdr:from>
    <xdr:ext cx="469744" cy="259045"/>
    <xdr:sp macro="" textlink="">
      <xdr:nvSpPr>
        <xdr:cNvPr id="614" name="n_4aveValue【公民館】&#10;一人当たり面積"/>
        <xdr:cNvSpPr txBox="1"/>
      </xdr:nvSpPr>
      <xdr:spPr>
        <a:xfrm>
          <a:off x="18421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151071</xdr:rowOff>
    </xdr:from>
    <xdr:ext cx="469744" cy="259045"/>
    <xdr:sp macro="" textlink="">
      <xdr:nvSpPr>
        <xdr:cNvPr id="615" name="n_4mainValue【公民館】&#10;一人当たり面積"/>
        <xdr:cNvSpPr txBox="1"/>
      </xdr:nvSpPr>
      <xdr:spPr>
        <a:xfrm>
          <a:off x="18421427" y="1832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6" name="正方形/長方形 6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7" name="正方形/長方形 6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8" name="テキスト ボックス 6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本村の公共建築物は１０年後には６割以上が築３０年以上になることが想定され、「老朽への対応」や将来的な人口減少等による税収等の減少から「施設存続の可否の判断」、少子高齢社会の進展により「公共施設に求めることの変化への対応」が求められる。そのような中、施設の効率的かつ効果的な維持管理や最適な施設整備を進めるため、公共施設総合管理計画</a:t>
          </a:r>
          <a:r>
            <a:rPr kumimoji="1" lang="ja-JP" altLang="en-US" sz="1100">
              <a:solidFill>
                <a:schemeClr val="dk1"/>
              </a:solidFill>
              <a:effectLst/>
              <a:latin typeface="+mn-ea"/>
              <a:ea typeface="+mn-ea"/>
              <a:cs typeface="+mn-cs"/>
            </a:rPr>
            <a:t>に</a:t>
          </a:r>
          <a:r>
            <a:rPr kumimoji="1" lang="ja-JP" altLang="ja-JP" sz="1100">
              <a:solidFill>
                <a:schemeClr val="dk1"/>
              </a:solidFill>
              <a:effectLst/>
              <a:latin typeface="+mn-ea"/>
              <a:ea typeface="+mn-ea"/>
              <a:cs typeface="+mn-cs"/>
            </a:rPr>
            <a:t>基</a:t>
          </a:r>
          <a:r>
            <a:rPr kumimoji="1" lang="ja-JP" altLang="en-US" sz="1100">
              <a:solidFill>
                <a:schemeClr val="dk1"/>
              </a:solidFill>
              <a:effectLst/>
              <a:latin typeface="+mn-ea"/>
              <a:ea typeface="+mn-ea"/>
              <a:cs typeface="+mn-cs"/>
            </a:rPr>
            <a:t>づき</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a:t>
          </a:r>
          <a:r>
            <a:rPr kumimoji="1" lang="ja-JP" altLang="ja-JP" sz="1100">
              <a:solidFill>
                <a:schemeClr val="dk1"/>
              </a:solidFill>
              <a:effectLst/>
              <a:latin typeface="+mn-ea"/>
              <a:ea typeface="+mn-ea"/>
              <a:cs typeface="+mn-cs"/>
            </a:rPr>
            <a:t>から令和</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年度にかけて施設</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個別</a:t>
          </a:r>
          <a:r>
            <a:rPr kumimoji="1" lang="ja-JP" altLang="en-US" sz="1100">
              <a:solidFill>
                <a:schemeClr val="dk1"/>
              </a:solidFill>
              <a:effectLst/>
              <a:latin typeface="+mn-ea"/>
              <a:ea typeface="+mn-ea"/>
              <a:cs typeface="+mn-cs"/>
            </a:rPr>
            <a:t>計画</a:t>
          </a:r>
          <a:r>
            <a:rPr kumimoji="1" lang="ja-JP" altLang="ja-JP" sz="1100">
              <a:solidFill>
                <a:schemeClr val="dk1"/>
              </a:solidFill>
              <a:effectLst/>
              <a:latin typeface="+mn-ea"/>
              <a:ea typeface="+mn-ea"/>
              <a:cs typeface="+mn-cs"/>
            </a:rPr>
            <a:t>を策定し、</a:t>
          </a:r>
          <a:r>
            <a:rPr kumimoji="1" lang="ja-JP" altLang="en-US" sz="1100">
              <a:solidFill>
                <a:schemeClr val="dk1"/>
              </a:solidFill>
              <a:effectLst/>
              <a:latin typeface="+mn-ea"/>
              <a:ea typeface="+mn-ea"/>
              <a:cs typeface="+mn-cs"/>
            </a:rPr>
            <a:t>資産マネジメント及び施設の長寿命化に取り組みを進める</a:t>
          </a:r>
          <a:r>
            <a:rPr kumimoji="1" lang="ja-JP" altLang="ja-JP" sz="1100">
              <a:solidFill>
                <a:schemeClr val="dk1"/>
              </a:solidFill>
              <a:effectLst/>
              <a:latin typeface="+mn-ea"/>
              <a:ea typeface="+mn-ea"/>
              <a:cs typeface="+mn-cs"/>
            </a:rPr>
            <a:t>。今後も事業費のバランスや財政負担の平準化、継続的な長寿命化の取り組みが可能となるよう調整する必要がある。</a:t>
          </a:r>
          <a:r>
            <a:rPr kumimoji="1" lang="ja-JP" altLang="en-US" sz="1100">
              <a:solidFill>
                <a:schemeClr val="dk1"/>
              </a:solidFill>
              <a:effectLst/>
              <a:latin typeface="+mn-ea"/>
              <a:ea typeface="+mn-ea"/>
              <a:cs typeface="+mn-cs"/>
            </a:rPr>
            <a:t>特に、学校、保育所、公民館の比率が著しく類似団体より高いため、優先順位を見極めながら、長寿命化などを模索していく必要性が高い。</a:t>
          </a:r>
          <a:endParaRPr lang="ja-JP" altLang="ja-JP" sz="140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2,079
2,044
114.25
2,737,978
2,647,193
90,785
1,634,800
2,769,328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08" name="直線コネクタ 1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09" name="テキスト ボックス 1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10" name="直線コネクタ 1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11" name="テキスト ボックス 1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2" name="直線コネクタ 1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3" name="テキスト ボックス 1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4" name="直線コネクタ 1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5" name="テキスト ボックス 1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6" name="直線コネクタ 1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7" name="テキスト ボックス 1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8" name="直線コネクタ 1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19" name="テキスト ボックス 1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20" name="直線コネクタ 1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122" name="直線コネクタ 121"/>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1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124" name="直線コネクタ 1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125"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126" name="直線コネクタ 125"/>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127" name="【一般廃棄物処理施設】&#10;有形固定資産減価償却率平均値テキスト"/>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128" name="フローチャート: 判断 127"/>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129" name="フローチャート: 判断 128"/>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130" name="フローチャート: 判断 129"/>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131" name="フローチャート: 判断 130"/>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132" name="フローチャート: 判断 131"/>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3" name="テキスト ボックス 1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4" name="テキスト ボックス 1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5" name="テキスト ボックス 1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6" name="テキスト ボックス 1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7" name="テキスト ボックス 1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84183</xdr:rowOff>
    </xdr:from>
    <xdr:to>
      <xdr:col>67</xdr:col>
      <xdr:colOff>101600</xdr:colOff>
      <xdr:row>37</xdr:row>
      <xdr:rowOff>14333</xdr:rowOff>
    </xdr:to>
    <xdr:sp macro="" textlink="">
      <xdr:nvSpPr>
        <xdr:cNvPr id="138" name="楕円 137"/>
        <xdr:cNvSpPr/>
      </xdr:nvSpPr>
      <xdr:spPr>
        <a:xfrm>
          <a:off x="12763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104338</xdr:rowOff>
    </xdr:from>
    <xdr:ext cx="405111" cy="259045"/>
    <xdr:sp macro="" textlink="">
      <xdr:nvSpPr>
        <xdr:cNvPr id="139" name="n_1aveValue【一般廃棄物処理施設】&#10;有形固定資産減価償却率"/>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140" name="n_2aveValue【一般廃棄物処理施設】&#10;有形固定資産減価償却率"/>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141" name="n_3aveValue【一般廃棄物処理施設】&#10;有形固定資産減価償却率"/>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154050</xdr:rowOff>
    </xdr:from>
    <xdr:ext cx="405111" cy="259045"/>
    <xdr:sp macro="" textlink="">
      <xdr:nvSpPr>
        <xdr:cNvPr id="142" name="n_4aveValue【一般廃棄物処理施設】&#10;有形固定資産減価償却率"/>
        <xdr:cNvSpPr txBox="1"/>
      </xdr:nvSpPr>
      <xdr:spPr>
        <a:xfrm>
          <a:off x="12611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30860</xdr:rowOff>
    </xdr:from>
    <xdr:ext cx="405111" cy="259045"/>
    <xdr:sp macro="" textlink="">
      <xdr:nvSpPr>
        <xdr:cNvPr id="143" name="n_4mainValue【一般廃棄物処理施設】&#10;有形固定資産減価償却率"/>
        <xdr:cNvSpPr txBox="1"/>
      </xdr:nvSpPr>
      <xdr:spPr>
        <a:xfrm>
          <a:off x="12611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44" name="正方形/長方形 1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45" name="正方形/長方形 1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46" name="正方形/長方形 1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47" name="正方形/長方形 1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48" name="正方形/長方形 1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49" name="正方形/長方形 1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50" name="正方形/長方形 1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51" name="正方形/長方形 1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52" name="テキスト ボックス 1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53" name="直線コネクタ 1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154" name="直線コネクタ 15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155" name="テキスト ボックス 15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156" name="直線コネクタ 15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157" name="テキスト ボックス 15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158" name="直線コネクタ 15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159" name="テキスト ボックス 15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160" name="直線コネクタ 15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161" name="テキスト ボックス 16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162" name="直線コネクタ 16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163" name="テキスト ボックス 16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164" name="直線コネクタ 16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165" name="テキスト ボックス 16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66" name="直線コネクタ 1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67" name="テキスト ボックス 16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169" name="直線コネクタ 168"/>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170"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171" name="直線コネクタ 170"/>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172"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173" name="直線コネクタ 172"/>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174" name="【一般廃棄物処理施設】&#10;一人当たり有形固定資産（償却資産）額平均値テキスト"/>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175" name="フローチャート: 判断 174"/>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176" name="フローチャート: 判断 175"/>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177" name="フローチャート: 判断 176"/>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178" name="フローチャート: 判断 177"/>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179" name="フローチャート: 判断 178"/>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80" name="テキスト ボックス 1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81" name="テキスト ボックス 1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82" name="テキスト ボックス 1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83" name="テキスト ボックス 1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84" name="テキスト ボックス 1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42</xdr:row>
      <xdr:rowOff>30629</xdr:rowOff>
    </xdr:from>
    <xdr:to>
      <xdr:col>98</xdr:col>
      <xdr:colOff>38100</xdr:colOff>
      <xdr:row>42</xdr:row>
      <xdr:rowOff>132229</xdr:rowOff>
    </xdr:to>
    <xdr:sp macro="" textlink="">
      <xdr:nvSpPr>
        <xdr:cNvPr id="185" name="楕円 184"/>
        <xdr:cNvSpPr/>
      </xdr:nvSpPr>
      <xdr:spPr>
        <a:xfrm>
          <a:off x="18605500" y="723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167418</xdr:rowOff>
    </xdr:from>
    <xdr:ext cx="599010" cy="259045"/>
    <xdr:sp macro="" textlink="">
      <xdr:nvSpPr>
        <xdr:cNvPr id="186" name="n_1aveValue【一般廃棄物処理施設】&#10;一人当たり有形固定資産（償却資産）額"/>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187" name="n_2aveValue【一般廃棄物処理施設】&#10;一人当たり有形固定資産（償却資産）額"/>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188" name="n_3aveValue【一般廃棄物処理施設】&#10;一人当たり有形固定資産（償却資産）額"/>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189" name="n_4aveValue【一般廃棄物処理施設】&#10;一人当たり有形固定資産（償却資産）額"/>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123356</xdr:rowOff>
    </xdr:from>
    <xdr:ext cx="534377" cy="259045"/>
    <xdr:sp macro="" textlink="">
      <xdr:nvSpPr>
        <xdr:cNvPr id="190" name="n_4mainValue【一般廃棄物処理施設】&#10;一人当たり有形固定資産（償却資産）額"/>
        <xdr:cNvSpPr txBox="1"/>
      </xdr:nvSpPr>
      <xdr:spPr>
        <a:xfrm>
          <a:off x="18389111" y="732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191" name="正方形/長方形 1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2" name="正方形/長方形 1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3" name="正方形/長方形 1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4" name="正方形/長方形 1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5" name="正方形/長方形 1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6" name="正方形/長方形 1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7" name="正方形/長方形 1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8" name="正方形/長方形 1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9" name="テキスト ボックス 1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0" name="直線コネクタ 1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01" name="テキスト ボックス 20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02" name="直線コネクタ 2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03" name="テキスト ボックス 20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04" name="直線コネクタ 2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05" name="テキスト ボックス 2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06" name="直線コネクタ 2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07" name="テキスト ボックス 2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08" name="直線コネクタ 2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09" name="テキスト ボックス 2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10" name="直線コネクタ 2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11" name="テキスト ボックス 2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12" name="直線コネクタ 2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13" name="テキスト ボックス 21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4" name="直線コネクタ 2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216" name="直線コネクタ 215"/>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217"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218" name="直線コネクタ 217"/>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219"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220" name="直線コネクタ 219"/>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221"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222" name="フローチャート: 判断 221"/>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223" name="フローチャート: 判断 222"/>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224" name="フローチャート: 判断 223"/>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225" name="フローチャート: 判断 224"/>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226" name="フローチャート: 判断 225"/>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27" name="テキスト ボックス 2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8" name="テキスト ボックス 2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9" name="テキスト ボックス 2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30" name="テキスト ボックス 2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1" name="テキスト ボックス 2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153307</xdr:rowOff>
    </xdr:from>
    <xdr:to>
      <xdr:col>67</xdr:col>
      <xdr:colOff>101600</xdr:colOff>
      <xdr:row>58</xdr:row>
      <xdr:rowOff>83457</xdr:rowOff>
    </xdr:to>
    <xdr:sp macro="" textlink="">
      <xdr:nvSpPr>
        <xdr:cNvPr id="232" name="楕円 231"/>
        <xdr:cNvSpPr/>
      </xdr:nvSpPr>
      <xdr:spPr>
        <a:xfrm>
          <a:off x="12763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67327</xdr:rowOff>
    </xdr:from>
    <xdr:ext cx="405111" cy="259045"/>
    <xdr:sp macro="" textlink="">
      <xdr:nvSpPr>
        <xdr:cNvPr id="233" name="n_1ave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234" name="n_2aveValue【保健センター・保健所】&#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235"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236" name="n_4aveValue【保健センター・保健所】&#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99984</xdr:rowOff>
    </xdr:from>
    <xdr:ext cx="405111" cy="259045"/>
    <xdr:sp macro="" textlink="">
      <xdr:nvSpPr>
        <xdr:cNvPr id="237" name="n_4mainValue【保健センター・保健所】&#10;有形固定資産減価償却率"/>
        <xdr:cNvSpPr txBox="1"/>
      </xdr:nvSpPr>
      <xdr:spPr>
        <a:xfrm>
          <a:off x="12611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8" name="正方形/長方形 2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9" name="正方形/長方形 2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0" name="正方形/長方形 2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1" name="正方形/長方形 2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2" name="正方形/長方形 2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43" name="正方形/長方形 2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4" name="正方形/長方形 2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5" name="正方形/長方形 2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6" name="テキスト ボックス 2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7" name="直線コネクタ 2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48" name="直線コネクタ 2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49" name="テキスト ボックス 2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50" name="直線コネクタ 2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51" name="テキスト ボックス 2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52" name="直線コネクタ 2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53" name="テキスト ボックス 2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54" name="直線コネクタ 2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55" name="テキスト ボックス 25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56" name="直線コネクタ 2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57" name="テキスト ボックス 25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8" name="直線コネクタ 2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9" name="テキスト ボックス 2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261" name="直線コネクタ 260"/>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262"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263" name="直線コネクタ 262"/>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264"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265" name="直線コネクタ 264"/>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266" name="【保健センター・保健所】&#10;一人当たり面積平均値テキスト"/>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267" name="フローチャート: 判断 266"/>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268" name="フローチャート: 判断 267"/>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269" name="フローチャート: 判断 268"/>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270" name="フローチャート: 判断 269"/>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271" name="フローチャート: 判断 270"/>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72" name="テキスト ボックス 2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3" name="テキスト ボックス 2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4" name="テキスト ボックス 2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5" name="テキスト ボックス 2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6" name="テキスト ボックス 2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167132</xdr:rowOff>
    </xdr:from>
    <xdr:to>
      <xdr:col>98</xdr:col>
      <xdr:colOff>38100</xdr:colOff>
      <xdr:row>62</xdr:row>
      <xdr:rowOff>97282</xdr:rowOff>
    </xdr:to>
    <xdr:sp macro="" textlink="">
      <xdr:nvSpPr>
        <xdr:cNvPr id="277" name="楕円 276"/>
        <xdr:cNvSpPr/>
      </xdr:nvSpPr>
      <xdr:spPr>
        <a:xfrm>
          <a:off x="18605500" y="106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167149</xdr:rowOff>
    </xdr:from>
    <xdr:ext cx="469744" cy="259045"/>
    <xdr:sp macro="" textlink="">
      <xdr:nvSpPr>
        <xdr:cNvPr id="278" name="n_1aveValue【保健センター・保健所】&#10;一人当たり面積"/>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279" name="n_2aveValue【保健センター・保健所】&#10;一人当たり面積"/>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280" name="n_3aveValue【保健センター・保健所】&#10;一人当たり面積"/>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281" name="n_4aveValue【保健センター・保健所】&#10;一人当たり面積"/>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113809</xdr:rowOff>
    </xdr:from>
    <xdr:ext cx="469744" cy="259045"/>
    <xdr:sp macro="" textlink="">
      <xdr:nvSpPr>
        <xdr:cNvPr id="282" name="n_4mainValue【保健センター・保健所】&#10;一人当たり面積"/>
        <xdr:cNvSpPr txBox="1"/>
      </xdr:nvSpPr>
      <xdr:spPr>
        <a:xfrm>
          <a:off x="184214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83" name="正方形/長方形 2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4" name="正方形/長方形 2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5" name="正方形/長方形 2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6" name="正方形/長方形 2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7" name="正方形/長方形 2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8" name="正方形/長方形 2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9" name="正方形/長方形 2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0" name="正方形/長方形 2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91" name="正方形/長方形 2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2" name="正方形/長方形 2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3" name="正方形/長方形 2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4" name="正方形/長方形 2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5" name="正方形/長方形 2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6" name="正方形/長方形 2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7" name="正方形/長方形 2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8" name="正方形/長方形 2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99" name="正方形/長方形 2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00" name="正方形/長方形 2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1" name="正方形/長方形 3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2" name="正方形/長方形 3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3" name="正方形/長方形 3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04" name="正方形/長方形 3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05" name="正方形/長方形 3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06" name="正方形/長方形 3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07" name="テキスト ボックス 3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08" name="直線コネクタ 3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09" name="テキスト ボックス 3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10" name="直線コネクタ 3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11" name="テキスト ボックス 31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12" name="直線コネクタ 3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13" name="テキスト ボックス 3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14" name="直線コネクタ 3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15" name="テキスト ボックス 3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16" name="直線コネクタ 3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17" name="テキスト ボックス 3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18" name="直線コネクタ 3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19" name="テキスト ボックス 31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20" name="直線コネクタ 3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322" name="直線コネクタ 32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23"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24" name="直線コネクタ 32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325"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26" name="直線コネクタ 32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327" name="【庁舎】&#10;有形固定資産減価償却率平均値テキスト"/>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328" name="フローチャート: 判断 327"/>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329" name="フローチャート: 判断 328"/>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330" name="フローチャート: 判断 329"/>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331" name="フローチャート: 判断 330"/>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332" name="フローチャート: 判断 331"/>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33" name="テキスト ボックス 3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34" name="テキスト ボックス 3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35" name="テキスト ボックス 3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36" name="テキスト ボックス 3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37" name="テキスト ボックス 3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36830</xdr:rowOff>
    </xdr:from>
    <xdr:to>
      <xdr:col>67</xdr:col>
      <xdr:colOff>101600</xdr:colOff>
      <xdr:row>104</xdr:row>
      <xdr:rowOff>138430</xdr:rowOff>
    </xdr:to>
    <xdr:sp macro="" textlink="">
      <xdr:nvSpPr>
        <xdr:cNvPr id="338" name="楕円 337"/>
        <xdr:cNvSpPr/>
      </xdr:nvSpPr>
      <xdr:spPr>
        <a:xfrm>
          <a:off x="12763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140988</xdr:rowOff>
    </xdr:from>
    <xdr:ext cx="405111" cy="259045"/>
    <xdr:sp macro="" textlink="">
      <xdr:nvSpPr>
        <xdr:cNvPr id="339"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340"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341" name="n_3aveValue【庁舎】&#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342" name="n_4aveValue【庁舎】&#10;有形固定資産減価償却率"/>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129557</xdr:rowOff>
    </xdr:from>
    <xdr:ext cx="405111" cy="259045"/>
    <xdr:sp macro="" textlink="">
      <xdr:nvSpPr>
        <xdr:cNvPr id="343" name="n_4mainValue【庁舎】&#10;有形固定資産減価償却率"/>
        <xdr:cNvSpPr txBox="1"/>
      </xdr:nvSpPr>
      <xdr:spPr>
        <a:xfrm>
          <a:off x="12611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44" name="正方形/長方形 3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45" name="正方形/長方形 3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46" name="正方形/長方形 3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47" name="正方形/長方形 3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48" name="正方形/長方形 3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9" name="正方形/長方形 3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50" name="正方形/長方形 3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51" name="正方形/長方形 3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52" name="テキスト ボックス 3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53" name="直線コネクタ 3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54" name="直線コネクタ 3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55" name="テキスト ボックス 3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56" name="直線コネクタ 3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57" name="テキスト ボックス 3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58" name="直線コネクタ 3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59" name="テキスト ボックス 3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60" name="直線コネクタ 3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61" name="テキスト ボックス 3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62" name="直線コネクタ 3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63" name="テキスト ボックス 3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64" name="直線コネクタ 3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65" name="テキスト ボックス 3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367" name="直線コネクタ 366"/>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368"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369" name="直線コネクタ 368"/>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370"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371" name="直線コネクタ 370"/>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372" name="【庁舎】&#10;一人当たり面積平均値テキスト"/>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373" name="フローチャート: 判断 372"/>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374" name="フローチャート: 判断 373"/>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375" name="フローチャート: 判断 374"/>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376" name="フローチャート: 判断 375"/>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377" name="フローチャート: 判断 376"/>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78" name="テキスト ボックス 3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79" name="テキスト ボックス 3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80" name="テキスト ボックス 3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81" name="テキスト ボックス 3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82" name="テキスト ボックス 3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59310</xdr:rowOff>
    </xdr:from>
    <xdr:to>
      <xdr:col>98</xdr:col>
      <xdr:colOff>38100</xdr:colOff>
      <xdr:row>107</xdr:row>
      <xdr:rowOff>160910</xdr:rowOff>
    </xdr:to>
    <xdr:sp macro="" textlink="">
      <xdr:nvSpPr>
        <xdr:cNvPr id="383" name="楕円 382"/>
        <xdr:cNvSpPr/>
      </xdr:nvSpPr>
      <xdr:spPr>
        <a:xfrm>
          <a:off x="18605500" y="1840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55515</xdr:rowOff>
    </xdr:from>
    <xdr:ext cx="469744" cy="259045"/>
    <xdr:sp macro="" textlink="">
      <xdr:nvSpPr>
        <xdr:cNvPr id="384" name="n_1aveValue【庁舎】&#10;一人当たり面積"/>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385" name="n_2aveValue【庁舎】&#10;一人当たり面積"/>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386"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387" name="n_4aveValue【庁舎】&#10;一人当たり面積"/>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152037</xdr:rowOff>
    </xdr:from>
    <xdr:ext cx="469744" cy="259045"/>
    <xdr:sp macro="" textlink="">
      <xdr:nvSpPr>
        <xdr:cNvPr id="388" name="n_4mainValue【庁舎】&#10;一人当たり面積"/>
        <xdr:cNvSpPr txBox="1"/>
      </xdr:nvSpPr>
      <xdr:spPr>
        <a:xfrm>
          <a:off x="18421427" y="184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89" name="正方形/長方形 3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90" name="正方形/長方形 3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91" name="テキスト ボックス 3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村の公共建築物は１０年後には６割以上が築３０年以上になることが想定され、「老朽への対応」や将来的な人口減少等による税収等の減少から「施設存続の可否の判断」、少子高齢社会の進展により「公共施設に求めることの変化への対応」が求められる。そのような中、施設の効率的かつ効果的な維持管理や最適な施設整備を進めるため、</a:t>
          </a:r>
          <a:r>
            <a:rPr kumimoji="1" lang="ja-JP" altLang="en-US" sz="1100">
              <a:solidFill>
                <a:schemeClr val="dk1"/>
              </a:solidFill>
              <a:effectLst/>
              <a:latin typeface="+mn-lt"/>
              <a:ea typeface="+mn-ea"/>
              <a:cs typeface="+mn-cs"/>
            </a:rPr>
            <a:t>公共施設総合管理計画に基づき、平成３０年から令和２年度にかけて施設の個別計画を策定し、資産マネジメント及び施設の長寿命化に取り組みを進める。</a:t>
          </a:r>
          <a:r>
            <a:rPr kumimoji="1" lang="ja-JP" altLang="ja-JP" sz="1100">
              <a:solidFill>
                <a:schemeClr val="dk1"/>
              </a:solidFill>
              <a:effectLst/>
              <a:latin typeface="+mn-lt"/>
              <a:ea typeface="+mn-ea"/>
              <a:cs typeface="+mn-cs"/>
            </a:rPr>
            <a:t>今後も事業費のバランスや財政負担の平準化、継続的な長寿命化の取り組みが可能となるよう調整する必要がある。</a:t>
          </a:r>
          <a:r>
            <a:rPr kumimoji="1" lang="ja-JP" altLang="en-US" sz="1100">
              <a:solidFill>
                <a:schemeClr val="dk1"/>
              </a:solidFill>
              <a:effectLst/>
              <a:latin typeface="+mn-lt"/>
              <a:ea typeface="+mn-ea"/>
              <a:cs typeface="+mn-cs"/>
            </a:rPr>
            <a:t>いずれの施設も</a:t>
          </a:r>
          <a:r>
            <a:rPr kumimoji="1" lang="ja-JP" altLang="ja-JP" sz="1100">
              <a:solidFill>
                <a:schemeClr val="dk1"/>
              </a:solidFill>
              <a:effectLst/>
              <a:latin typeface="+mn-lt"/>
              <a:ea typeface="+mn-ea"/>
              <a:cs typeface="+mn-cs"/>
            </a:rPr>
            <a:t>、優先順位を見極めながら、長寿命化などを模索していく必要性が高い。</a:t>
          </a:r>
          <a:endParaRPr lang="ja-JP" altLang="ja-JP">
            <a:effectLst/>
          </a:endParaRPr>
        </a:p>
        <a:p>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2,079
2,044
114.25
2,737,978
2,647,193
90,785
1,634,800
2,769,328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人口減少・高齢化率（</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35.3</a:t>
          </a:r>
          <a:r>
            <a:rPr kumimoji="1" lang="ja-JP" altLang="ja-JP" sz="1100">
              <a:solidFill>
                <a:schemeClr val="dk1"/>
              </a:solidFill>
              <a:effectLst/>
              <a:latin typeface="+mn-lt"/>
              <a:ea typeface="+mn-ea"/>
              <a:cs typeface="+mn-cs"/>
            </a:rPr>
            <a:t>％）に加え、村内に農業以外の産業が少ないため、財政基盤が弱く類似団体平均を下回っている。組織機能の見直しや民間委託の活用など、効率的な行財政運営を検討して歳出の縮減を目指すと共に、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真狩村まち・ひと・しごと創生人口ビジョン総合戦略</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に沿った施策の重点化に努め、活力あるまちづくりを展開しつつ、財政の健全化を図る。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116840</xdr:rowOff>
    </xdr:to>
    <xdr:cxnSp macro="">
      <xdr:nvCxnSpPr>
        <xdr:cNvPr id="68" name="直線コネクタ 67"/>
        <xdr:cNvCxnSpPr/>
      </xdr:nvCxnSpPr>
      <xdr:spPr>
        <a:xfrm flipV="1">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124883</xdr:rowOff>
    </xdr:to>
    <xdr:cxnSp macro="">
      <xdr:nvCxnSpPr>
        <xdr:cNvPr id="71" name="直線コネクタ 70"/>
        <xdr:cNvCxnSpPr/>
      </xdr:nvCxnSpPr>
      <xdr:spPr>
        <a:xfrm flipV="1">
          <a:off x="3225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132927</xdr:rowOff>
    </xdr:to>
    <xdr:cxnSp macro="">
      <xdr:nvCxnSpPr>
        <xdr:cNvPr id="74" name="直線コネクタ 73"/>
        <xdr:cNvCxnSpPr/>
      </xdr:nvCxnSpPr>
      <xdr:spPr>
        <a:xfrm flipV="1">
          <a:off x="2336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140970</xdr:rowOff>
    </xdr:to>
    <xdr:cxnSp macro="">
      <xdr:nvCxnSpPr>
        <xdr:cNvPr id="77" name="直線コネクタ 76"/>
        <xdr:cNvCxnSpPr/>
      </xdr:nvCxnSpPr>
      <xdr:spPr>
        <a:xfrm flipV="1">
          <a:off x="1447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村税等徴収対策本部を設置して、村税、国民健康保険税、住宅料、上下水道料について徴収率をそれぞれ向上させて財源の確保に努めるとともに、ＩＣＴの導入推進による事務の効率化や民間委託、指定管理制度の活用により経費の削減に努め、経常経費比率の低下を目指し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人件費に係るものが</a:t>
          </a:r>
          <a:r>
            <a:rPr kumimoji="1" lang="en-US" altLang="ja-JP" sz="1100">
              <a:solidFill>
                <a:schemeClr val="dk1"/>
              </a:solidFill>
              <a:effectLst/>
              <a:latin typeface="+mn-lt"/>
              <a:ea typeface="+mn-ea"/>
              <a:cs typeface="+mn-cs"/>
            </a:rPr>
            <a:t>32.2</a:t>
          </a:r>
          <a:r>
            <a:rPr kumimoji="1" lang="ja-JP" altLang="ja-JP" sz="1100">
              <a:solidFill>
                <a:schemeClr val="dk1"/>
              </a:solidFill>
              <a:effectLst/>
              <a:latin typeface="+mn-lt"/>
              <a:ea typeface="+mn-ea"/>
              <a:cs typeface="+mn-cs"/>
            </a:rPr>
            <a:t>％と比較的</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水準にあるが、今後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年で職員の</a:t>
          </a:r>
          <a:r>
            <a:rPr kumimoji="1" lang="en-US" altLang="ja-JP" sz="1100">
              <a:solidFill>
                <a:schemeClr val="dk1"/>
              </a:solidFill>
              <a:effectLst/>
              <a:latin typeface="+mn-lt"/>
              <a:ea typeface="+mn-ea"/>
              <a:cs typeface="+mn-cs"/>
            </a:rPr>
            <a:t>30.2</a:t>
          </a:r>
          <a:r>
            <a:rPr kumimoji="1" lang="ja-JP" altLang="ja-JP" sz="1100">
              <a:solidFill>
                <a:schemeClr val="dk1"/>
              </a:solidFill>
              <a:effectLst/>
              <a:latin typeface="+mn-lt"/>
              <a:ea typeface="+mn-ea"/>
              <a:cs typeface="+mn-cs"/>
            </a:rPr>
            <a:t>％が定年退職を迎える見込みのため、計画的な新規職員採用により人件費の削減に努める。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98637</xdr:rowOff>
    </xdr:from>
    <xdr:to>
      <xdr:col>23</xdr:col>
      <xdr:colOff>133350</xdr:colOff>
      <xdr:row>67</xdr:row>
      <xdr:rowOff>43815</xdr:rowOff>
    </xdr:to>
    <xdr:cxnSp macro="">
      <xdr:nvCxnSpPr>
        <xdr:cNvPr id="131" name="直線コネクタ 130"/>
        <xdr:cNvCxnSpPr/>
      </xdr:nvCxnSpPr>
      <xdr:spPr>
        <a:xfrm flipV="1">
          <a:off x="4114800" y="11414337"/>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149437</xdr:rowOff>
    </xdr:from>
    <xdr:to>
      <xdr:col>19</xdr:col>
      <xdr:colOff>133350</xdr:colOff>
      <xdr:row>67</xdr:row>
      <xdr:rowOff>43815</xdr:rowOff>
    </xdr:to>
    <xdr:cxnSp macro="">
      <xdr:nvCxnSpPr>
        <xdr:cNvPr id="134" name="直線コネクタ 133"/>
        <xdr:cNvCxnSpPr/>
      </xdr:nvCxnSpPr>
      <xdr:spPr>
        <a:xfrm>
          <a:off x="3225800" y="11293687"/>
          <a:ext cx="8890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99695</xdr:rowOff>
    </xdr:from>
    <xdr:to>
      <xdr:col>15</xdr:col>
      <xdr:colOff>82550</xdr:colOff>
      <xdr:row>65</xdr:row>
      <xdr:rowOff>149437</xdr:rowOff>
    </xdr:to>
    <xdr:cxnSp macro="">
      <xdr:nvCxnSpPr>
        <xdr:cNvPr id="137" name="直線コネクタ 136"/>
        <xdr:cNvCxnSpPr/>
      </xdr:nvCxnSpPr>
      <xdr:spPr>
        <a:xfrm>
          <a:off x="2336800" y="11072495"/>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99695</xdr:rowOff>
    </xdr:from>
    <xdr:to>
      <xdr:col>11</xdr:col>
      <xdr:colOff>31750</xdr:colOff>
      <xdr:row>64</xdr:row>
      <xdr:rowOff>147955</xdr:rowOff>
    </xdr:to>
    <xdr:cxnSp macro="">
      <xdr:nvCxnSpPr>
        <xdr:cNvPr id="140" name="直線コネクタ 139"/>
        <xdr:cNvCxnSpPr/>
      </xdr:nvCxnSpPr>
      <xdr:spPr>
        <a:xfrm flipV="1">
          <a:off x="1447800" y="1107249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47837</xdr:rowOff>
    </xdr:from>
    <xdr:to>
      <xdr:col>23</xdr:col>
      <xdr:colOff>184150</xdr:colOff>
      <xdr:row>66</xdr:row>
      <xdr:rowOff>149437</xdr:rowOff>
    </xdr:to>
    <xdr:sp macro="" textlink="">
      <xdr:nvSpPr>
        <xdr:cNvPr id="150" name="楕円 149"/>
        <xdr:cNvSpPr/>
      </xdr:nvSpPr>
      <xdr:spPr>
        <a:xfrm>
          <a:off x="49022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19914</xdr:rowOff>
    </xdr:from>
    <xdr:ext cx="762000" cy="259045"/>
    <xdr:sp macro="" textlink="">
      <xdr:nvSpPr>
        <xdr:cNvPr id="151" name="財政構造の弾力性該当値テキスト"/>
        <xdr:cNvSpPr txBox="1"/>
      </xdr:nvSpPr>
      <xdr:spPr>
        <a:xfrm>
          <a:off x="5041900" y="1133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164465</xdr:rowOff>
    </xdr:from>
    <xdr:to>
      <xdr:col>19</xdr:col>
      <xdr:colOff>184150</xdr:colOff>
      <xdr:row>67</xdr:row>
      <xdr:rowOff>94615</xdr:rowOff>
    </xdr:to>
    <xdr:sp macro="" textlink="">
      <xdr:nvSpPr>
        <xdr:cNvPr id="152" name="楕円 151"/>
        <xdr:cNvSpPr/>
      </xdr:nvSpPr>
      <xdr:spPr>
        <a:xfrm>
          <a:off x="4064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79392</xdr:rowOff>
    </xdr:from>
    <xdr:ext cx="736600" cy="259045"/>
    <xdr:sp macro="" textlink="">
      <xdr:nvSpPr>
        <xdr:cNvPr id="153" name="テキスト ボックス 152"/>
        <xdr:cNvSpPr txBox="1"/>
      </xdr:nvSpPr>
      <xdr:spPr>
        <a:xfrm>
          <a:off x="3733800" y="11566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98637</xdr:rowOff>
    </xdr:from>
    <xdr:to>
      <xdr:col>15</xdr:col>
      <xdr:colOff>133350</xdr:colOff>
      <xdr:row>66</xdr:row>
      <xdr:rowOff>28787</xdr:rowOff>
    </xdr:to>
    <xdr:sp macro="" textlink="">
      <xdr:nvSpPr>
        <xdr:cNvPr id="154" name="楕円 153"/>
        <xdr:cNvSpPr/>
      </xdr:nvSpPr>
      <xdr:spPr>
        <a:xfrm>
          <a:off x="3175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13564</xdr:rowOff>
    </xdr:from>
    <xdr:ext cx="762000" cy="259045"/>
    <xdr:sp macro="" textlink="">
      <xdr:nvSpPr>
        <xdr:cNvPr id="155" name="テキスト ボックス 154"/>
        <xdr:cNvSpPr txBox="1"/>
      </xdr:nvSpPr>
      <xdr:spPr>
        <a:xfrm>
          <a:off x="2844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56" name="楕円 155"/>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57" name="テキスト ボックス 156"/>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97155</xdr:rowOff>
    </xdr:from>
    <xdr:to>
      <xdr:col>7</xdr:col>
      <xdr:colOff>31750</xdr:colOff>
      <xdr:row>65</xdr:row>
      <xdr:rowOff>27305</xdr:rowOff>
    </xdr:to>
    <xdr:sp macro="" textlink="">
      <xdr:nvSpPr>
        <xdr:cNvPr id="158" name="楕円 157"/>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12082</xdr:rowOff>
    </xdr:from>
    <xdr:ext cx="762000" cy="259045"/>
    <xdr:sp macro="" textlink="">
      <xdr:nvSpPr>
        <xdr:cNvPr id="159" name="テキスト ボックス 158"/>
        <xdr:cNvSpPr txBox="1"/>
      </xdr:nvSpPr>
      <xdr:spPr>
        <a:xfrm>
          <a:off x="1066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[536,585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及び維持補修費の合計額の人口１人当たりの金額が類似団体平均を上回っているのは、主に人件費が要因となっているが、これは村内に民間事業者が少ないため、除排雪業務や保育所・各公共施設等の管理を一般職で行っているためである。</a:t>
          </a:r>
          <a:endParaRPr lang="ja-JP" altLang="ja-JP" sz="1400">
            <a:effectLst/>
          </a:endParaRPr>
        </a:p>
        <a:p>
          <a:r>
            <a:rPr kumimoji="1" lang="ja-JP" altLang="ja-JP" sz="1100">
              <a:solidFill>
                <a:schemeClr val="dk1"/>
              </a:solidFill>
              <a:effectLst/>
              <a:latin typeface="+mn-lt"/>
              <a:ea typeface="+mn-ea"/>
              <a:cs typeface="+mn-cs"/>
            </a:rPr>
            <a:t>   今後は、民間委託・指定管理者制度を積極的に導入しコスト低減に努める。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129426</xdr:rowOff>
    </xdr:from>
    <xdr:to>
      <xdr:col>23</xdr:col>
      <xdr:colOff>133350</xdr:colOff>
      <xdr:row>83</xdr:row>
      <xdr:rowOff>142537</xdr:rowOff>
    </xdr:to>
    <xdr:cxnSp macro="">
      <xdr:nvCxnSpPr>
        <xdr:cNvPr id="195" name="直線コネクタ 194"/>
        <xdr:cNvCxnSpPr/>
      </xdr:nvCxnSpPr>
      <xdr:spPr>
        <a:xfrm flipV="1">
          <a:off x="4114800" y="14359776"/>
          <a:ext cx="838200" cy="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137770</xdr:rowOff>
    </xdr:from>
    <xdr:to>
      <xdr:col>19</xdr:col>
      <xdr:colOff>133350</xdr:colOff>
      <xdr:row>83</xdr:row>
      <xdr:rowOff>142537</xdr:rowOff>
    </xdr:to>
    <xdr:cxnSp macro="">
      <xdr:nvCxnSpPr>
        <xdr:cNvPr id="198" name="直線コネクタ 197"/>
        <xdr:cNvCxnSpPr/>
      </xdr:nvCxnSpPr>
      <xdr:spPr>
        <a:xfrm>
          <a:off x="3225800" y="14368120"/>
          <a:ext cx="8890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125879</xdr:rowOff>
    </xdr:from>
    <xdr:to>
      <xdr:col>15</xdr:col>
      <xdr:colOff>82550</xdr:colOff>
      <xdr:row>83</xdr:row>
      <xdr:rowOff>137770</xdr:rowOff>
    </xdr:to>
    <xdr:cxnSp macro="">
      <xdr:nvCxnSpPr>
        <xdr:cNvPr id="201" name="直線コネクタ 200"/>
        <xdr:cNvCxnSpPr/>
      </xdr:nvCxnSpPr>
      <xdr:spPr>
        <a:xfrm>
          <a:off x="2336800" y="14356229"/>
          <a:ext cx="889000" cy="1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108465</xdr:rowOff>
    </xdr:from>
    <xdr:to>
      <xdr:col>11</xdr:col>
      <xdr:colOff>31750</xdr:colOff>
      <xdr:row>83</xdr:row>
      <xdr:rowOff>125879</xdr:rowOff>
    </xdr:to>
    <xdr:cxnSp macro="">
      <xdr:nvCxnSpPr>
        <xdr:cNvPr id="204" name="直線コネクタ 203"/>
        <xdr:cNvCxnSpPr/>
      </xdr:nvCxnSpPr>
      <xdr:spPr>
        <a:xfrm>
          <a:off x="1447800" y="14338815"/>
          <a:ext cx="889000" cy="1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78626</xdr:rowOff>
    </xdr:from>
    <xdr:to>
      <xdr:col>23</xdr:col>
      <xdr:colOff>184150</xdr:colOff>
      <xdr:row>84</xdr:row>
      <xdr:rowOff>8776</xdr:rowOff>
    </xdr:to>
    <xdr:sp macro="" textlink="">
      <xdr:nvSpPr>
        <xdr:cNvPr id="214" name="楕円 213"/>
        <xdr:cNvSpPr/>
      </xdr:nvSpPr>
      <xdr:spPr>
        <a:xfrm>
          <a:off x="4902200" y="1430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50703</xdr:rowOff>
    </xdr:from>
    <xdr:ext cx="762000" cy="259045"/>
    <xdr:sp macro="" textlink="">
      <xdr:nvSpPr>
        <xdr:cNvPr id="215" name="人件費・物件費等の状況該当値テキスト"/>
        <xdr:cNvSpPr txBox="1"/>
      </xdr:nvSpPr>
      <xdr:spPr>
        <a:xfrm>
          <a:off x="5041900" y="1428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91737</xdr:rowOff>
    </xdr:from>
    <xdr:to>
      <xdr:col>19</xdr:col>
      <xdr:colOff>184150</xdr:colOff>
      <xdr:row>84</xdr:row>
      <xdr:rowOff>21887</xdr:rowOff>
    </xdr:to>
    <xdr:sp macro="" textlink="">
      <xdr:nvSpPr>
        <xdr:cNvPr id="216" name="楕円 215"/>
        <xdr:cNvSpPr/>
      </xdr:nvSpPr>
      <xdr:spPr>
        <a:xfrm>
          <a:off x="4064000" y="143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6664</xdr:rowOff>
    </xdr:from>
    <xdr:ext cx="736600" cy="259045"/>
    <xdr:sp macro="" textlink="">
      <xdr:nvSpPr>
        <xdr:cNvPr id="217" name="テキスト ボックス 216"/>
        <xdr:cNvSpPr txBox="1"/>
      </xdr:nvSpPr>
      <xdr:spPr>
        <a:xfrm>
          <a:off x="3733800" y="14408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86970</xdr:rowOff>
    </xdr:from>
    <xdr:to>
      <xdr:col>15</xdr:col>
      <xdr:colOff>133350</xdr:colOff>
      <xdr:row>84</xdr:row>
      <xdr:rowOff>17120</xdr:rowOff>
    </xdr:to>
    <xdr:sp macro="" textlink="">
      <xdr:nvSpPr>
        <xdr:cNvPr id="218" name="楕円 217"/>
        <xdr:cNvSpPr/>
      </xdr:nvSpPr>
      <xdr:spPr>
        <a:xfrm>
          <a:off x="3175000" y="143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1897</xdr:rowOff>
    </xdr:from>
    <xdr:ext cx="762000" cy="259045"/>
    <xdr:sp macro="" textlink="">
      <xdr:nvSpPr>
        <xdr:cNvPr id="219" name="テキスト ボックス 218"/>
        <xdr:cNvSpPr txBox="1"/>
      </xdr:nvSpPr>
      <xdr:spPr>
        <a:xfrm>
          <a:off x="2844800" y="1440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75079</xdr:rowOff>
    </xdr:from>
    <xdr:to>
      <xdr:col>11</xdr:col>
      <xdr:colOff>82550</xdr:colOff>
      <xdr:row>84</xdr:row>
      <xdr:rowOff>5229</xdr:rowOff>
    </xdr:to>
    <xdr:sp macro="" textlink="">
      <xdr:nvSpPr>
        <xdr:cNvPr id="220" name="楕円 219"/>
        <xdr:cNvSpPr/>
      </xdr:nvSpPr>
      <xdr:spPr>
        <a:xfrm>
          <a:off x="2286000" y="143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161456</xdr:rowOff>
    </xdr:from>
    <xdr:ext cx="762000" cy="259045"/>
    <xdr:sp macro="" textlink="">
      <xdr:nvSpPr>
        <xdr:cNvPr id="221" name="テキスト ボックス 220"/>
        <xdr:cNvSpPr txBox="1"/>
      </xdr:nvSpPr>
      <xdr:spPr>
        <a:xfrm>
          <a:off x="1955800" y="143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57665</xdr:rowOff>
    </xdr:from>
    <xdr:to>
      <xdr:col>7</xdr:col>
      <xdr:colOff>31750</xdr:colOff>
      <xdr:row>83</xdr:row>
      <xdr:rowOff>159265</xdr:rowOff>
    </xdr:to>
    <xdr:sp macro="" textlink="">
      <xdr:nvSpPr>
        <xdr:cNvPr id="222" name="楕円 221"/>
        <xdr:cNvSpPr/>
      </xdr:nvSpPr>
      <xdr:spPr>
        <a:xfrm>
          <a:off x="1397000" y="142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144042</xdr:rowOff>
    </xdr:from>
    <xdr:ext cx="762000" cy="259045"/>
    <xdr:sp macro="" textlink="">
      <xdr:nvSpPr>
        <xdr:cNvPr id="223" name="テキスト ボックス 222"/>
        <xdr:cNvSpPr txBox="1"/>
      </xdr:nvSpPr>
      <xdr:spPr>
        <a:xfrm>
          <a:off x="1066800" y="1437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年度から職員手当等の廃止、抑制を実施してきたところだが、類似団体の中ではやや高い基準にある。今後は各種手当の総点検を行うなど、より一層給与の適正化に努める。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32173</xdr:rowOff>
    </xdr:from>
    <xdr:to>
      <xdr:col>81</xdr:col>
      <xdr:colOff>44450</xdr:colOff>
      <xdr:row>88</xdr:row>
      <xdr:rowOff>72389</xdr:rowOff>
    </xdr:to>
    <xdr:cxnSp macro="">
      <xdr:nvCxnSpPr>
        <xdr:cNvPr id="257" name="直線コネクタ 256"/>
        <xdr:cNvCxnSpPr/>
      </xdr:nvCxnSpPr>
      <xdr:spPr>
        <a:xfrm flipV="1">
          <a:off x="16179800" y="15119773"/>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72389</xdr:rowOff>
    </xdr:to>
    <xdr:cxnSp macro="">
      <xdr:nvCxnSpPr>
        <xdr:cNvPr id="260" name="直線コネクタ 259"/>
        <xdr:cNvCxnSpPr/>
      </xdr:nvCxnSpPr>
      <xdr:spPr>
        <a:xfrm>
          <a:off x="15290800" y="150876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48261</xdr:rowOff>
    </xdr:to>
    <xdr:cxnSp macro="">
      <xdr:nvCxnSpPr>
        <xdr:cNvPr id="263" name="直線コネクタ 262"/>
        <xdr:cNvCxnSpPr/>
      </xdr:nvCxnSpPr>
      <xdr:spPr>
        <a:xfrm flipV="1">
          <a:off x="14401800" y="150876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80434</xdr:rowOff>
    </xdr:to>
    <xdr:cxnSp macro="">
      <xdr:nvCxnSpPr>
        <xdr:cNvPr id="266" name="直線コネクタ 265"/>
        <xdr:cNvCxnSpPr/>
      </xdr:nvCxnSpPr>
      <xdr:spPr>
        <a:xfrm flipV="1">
          <a:off x="13512800" y="1513586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152823</xdr:rowOff>
    </xdr:from>
    <xdr:to>
      <xdr:col>81</xdr:col>
      <xdr:colOff>95250</xdr:colOff>
      <xdr:row>88</xdr:row>
      <xdr:rowOff>82973</xdr:rowOff>
    </xdr:to>
    <xdr:sp macro="" textlink="">
      <xdr:nvSpPr>
        <xdr:cNvPr id="276" name="楕円 275"/>
        <xdr:cNvSpPr/>
      </xdr:nvSpPr>
      <xdr:spPr>
        <a:xfrm>
          <a:off x="169672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124900</xdr:rowOff>
    </xdr:from>
    <xdr:ext cx="762000" cy="259045"/>
    <xdr:sp macro="" textlink="">
      <xdr:nvSpPr>
        <xdr:cNvPr id="277" name="給与水準   （国との比較）該当値テキスト"/>
        <xdr:cNvSpPr txBox="1"/>
      </xdr:nvSpPr>
      <xdr:spPr>
        <a:xfrm>
          <a:off x="17106900" y="150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8" name="楕円 277"/>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9" name="テキスト ボックス 278"/>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82" name="楕円 281"/>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83" name="テキスト ボックス 282"/>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4" name="楕円 283"/>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5" name="テキスト ボックス 284"/>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年度にかけて、行政需要・事業の多様化に対応するため職員を大量に採用したことにより、類似団体平均を上回っている。平成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か年間は退職者不補充を実施してきたが、今後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年間で職員数の</a:t>
          </a:r>
          <a:r>
            <a:rPr kumimoji="1" lang="en-US" altLang="ja-JP" sz="1100">
              <a:solidFill>
                <a:schemeClr val="dk1"/>
              </a:solidFill>
              <a:effectLst/>
              <a:latin typeface="+mn-lt"/>
              <a:ea typeface="+mn-ea"/>
              <a:cs typeface="+mn-cs"/>
            </a:rPr>
            <a:t>30.2</a:t>
          </a:r>
          <a:r>
            <a:rPr kumimoji="1" lang="ja-JP" altLang="ja-JP" sz="1100">
              <a:solidFill>
                <a:schemeClr val="dk1"/>
              </a:solidFill>
              <a:effectLst/>
              <a:latin typeface="+mn-lt"/>
              <a:ea typeface="+mn-ea"/>
              <a:cs typeface="+mn-cs"/>
            </a:rPr>
            <a:t>％が定年退職を迎える予定である。計画的な新規職員の採用や民間委託等の推進により適切な定員管理に努める。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130411</xdr:rowOff>
    </xdr:from>
    <xdr:to>
      <xdr:col>81</xdr:col>
      <xdr:colOff>44450</xdr:colOff>
      <xdr:row>62</xdr:row>
      <xdr:rowOff>3084</xdr:rowOff>
    </xdr:to>
    <xdr:cxnSp macro="">
      <xdr:nvCxnSpPr>
        <xdr:cNvPr id="322" name="直線コネクタ 321"/>
        <xdr:cNvCxnSpPr/>
      </xdr:nvCxnSpPr>
      <xdr:spPr>
        <a:xfrm>
          <a:off x="16179800" y="10588861"/>
          <a:ext cx="838200" cy="4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130411</xdr:rowOff>
    </xdr:from>
    <xdr:to>
      <xdr:col>77</xdr:col>
      <xdr:colOff>44450</xdr:colOff>
      <xdr:row>61</xdr:row>
      <xdr:rowOff>136961</xdr:rowOff>
    </xdr:to>
    <xdr:cxnSp macro="">
      <xdr:nvCxnSpPr>
        <xdr:cNvPr id="325" name="直線コネクタ 324"/>
        <xdr:cNvCxnSpPr/>
      </xdr:nvCxnSpPr>
      <xdr:spPr>
        <a:xfrm flipV="1">
          <a:off x="15290800" y="10588861"/>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117311</xdr:rowOff>
    </xdr:from>
    <xdr:to>
      <xdr:col>72</xdr:col>
      <xdr:colOff>203200</xdr:colOff>
      <xdr:row>61</xdr:row>
      <xdr:rowOff>136961</xdr:rowOff>
    </xdr:to>
    <xdr:cxnSp macro="">
      <xdr:nvCxnSpPr>
        <xdr:cNvPr id="328" name="直線コネクタ 327"/>
        <xdr:cNvCxnSpPr/>
      </xdr:nvCxnSpPr>
      <xdr:spPr>
        <a:xfrm>
          <a:off x="14401800" y="10575761"/>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117311</xdr:rowOff>
    </xdr:from>
    <xdr:to>
      <xdr:col>68</xdr:col>
      <xdr:colOff>152400</xdr:colOff>
      <xdr:row>61</xdr:row>
      <xdr:rowOff>132824</xdr:rowOff>
    </xdr:to>
    <xdr:cxnSp macro="">
      <xdr:nvCxnSpPr>
        <xdr:cNvPr id="331" name="直線コネクタ 330"/>
        <xdr:cNvCxnSpPr/>
      </xdr:nvCxnSpPr>
      <xdr:spPr>
        <a:xfrm flipV="1">
          <a:off x="13512800" y="10575761"/>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41" name="楕円 340"/>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95811</xdr:rowOff>
    </xdr:from>
    <xdr:ext cx="762000" cy="259045"/>
    <xdr:sp macro="" textlink="">
      <xdr:nvSpPr>
        <xdr:cNvPr id="342" name="定員管理の状況該当値テキスト"/>
        <xdr:cNvSpPr txBox="1"/>
      </xdr:nvSpPr>
      <xdr:spPr>
        <a:xfrm>
          <a:off x="17106900" y="105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79611</xdr:rowOff>
    </xdr:from>
    <xdr:to>
      <xdr:col>77</xdr:col>
      <xdr:colOff>95250</xdr:colOff>
      <xdr:row>62</xdr:row>
      <xdr:rowOff>9761</xdr:rowOff>
    </xdr:to>
    <xdr:sp macro="" textlink="">
      <xdr:nvSpPr>
        <xdr:cNvPr id="343" name="楕円 342"/>
        <xdr:cNvSpPr/>
      </xdr:nvSpPr>
      <xdr:spPr>
        <a:xfrm>
          <a:off x="16129000" y="105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165988</xdr:rowOff>
    </xdr:from>
    <xdr:ext cx="736600" cy="259045"/>
    <xdr:sp macro="" textlink="">
      <xdr:nvSpPr>
        <xdr:cNvPr id="344" name="テキスト ボックス 343"/>
        <xdr:cNvSpPr txBox="1"/>
      </xdr:nvSpPr>
      <xdr:spPr>
        <a:xfrm>
          <a:off x="15798800" y="1062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86161</xdr:rowOff>
    </xdr:from>
    <xdr:to>
      <xdr:col>73</xdr:col>
      <xdr:colOff>44450</xdr:colOff>
      <xdr:row>62</xdr:row>
      <xdr:rowOff>16311</xdr:rowOff>
    </xdr:to>
    <xdr:sp macro="" textlink="">
      <xdr:nvSpPr>
        <xdr:cNvPr id="345" name="楕円 344"/>
        <xdr:cNvSpPr/>
      </xdr:nvSpPr>
      <xdr:spPr>
        <a:xfrm>
          <a:off x="15240000" y="1054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1088</xdr:rowOff>
    </xdr:from>
    <xdr:ext cx="762000" cy="259045"/>
    <xdr:sp macro="" textlink="">
      <xdr:nvSpPr>
        <xdr:cNvPr id="346" name="テキスト ボックス 345"/>
        <xdr:cNvSpPr txBox="1"/>
      </xdr:nvSpPr>
      <xdr:spPr>
        <a:xfrm>
          <a:off x="14909800" y="1063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66511</xdr:rowOff>
    </xdr:from>
    <xdr:to>
      <xdr:col>68</xdr:col>
      <xdr:colOff>203200</xdr:colOff>
      <xdr:row>61</xdr:row>
      <xdr:rowOff>168111</xdr:rowOff>
    </xdr:to>
    <xdr:sp macro="" textlink="">
      <xdr:nvSpPr>
        <xdr:cNvPr id="347" name="楕円 346"/>
        <xdr:cNvSpPr/>
      </xdr:nvSpPr>
      <xdr:spPr>
        <a:xfrm>
          <a:off x="14351000" y="105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152888</xdr:rowOff>
    </xdr:from>
    <xdr:ext cx="762000" cy="259045"/>
    <xdr:sp macro="" textlink="">
      <xdr:nvSpPr>
        <xdr:cNvPr id="348" name="テキスト ボックス 347"/>
        <xdr:cNvSpPr txBox="1"/>
      </xdr:nvSpPr>
      <xdr:spPr>
        <a:xfrm>
          <a:off x="14020800" y="1061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82024</xdr:rowOff>
    </xdr:from>
    <xdr:to>
      <xdr:col>64</xdr:col>
      <xdr:colOff>152400</xdr:colOff>
      <xdr:row>62</xdr:row>
      <xdr:rowOff>12174</xdr:rowOff>
    </xdr:to>
    <xdr:sp macro="" textlink="">
      <xdr:nvSpPr>
        <xdr:cNvPr id="349" name="楕円 348"/>
        <xdr:cNvSpPr/>
      </xdr:nvSpPr>
      <xdr:spPr>
        <a:xfrm>
          <a:off x="13462000" y="105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168401</xdr:rowOff>
    </xdr:from>
    <xdr:ext cx="762000" cy="259045"/>
    <xdr:sp macro="" textlink="">
      <xdr:nvSpPr>
        <xdr:cNvPr id="350" name="テキスト ボックス 349"/>
        <xdr:cNvSpPr txBox="1"/>
      </xdr:nvSpPr>
      <xdr:spPr>
        <a:xfrm>
          <a:off x="13131800" y="1062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普通建設事業費に係る償還等に伴い上昇し、類似</a:t>
          </a:r>
          <a:r>
            <a:rPr kumimoji="1" lang="ja-JP" altLang="en-US" sz="1100">
              <a:solidFill>
                <a:schemeClr val="dk1"/>
              </a:solidFill>
              <a:effectLst/>
              <a:latin typeface="+mn-lt"/>
              <a:ea typeface="+mn-ea"/>
              <a:cs typeface="+mn-cs"/>
            </a:rPr>
            <a:t>団体</a:t>
          </a:r>
          <a:r>
            <a:rPr kumimoji="1" lang="ja-JP" altLang="ja-JP" sz="1100">
              <a:solidFill>
                <a:schemeClr val="dk1"/>
              </a:solidFill>
              <a:effectLst/>
              <a:latin typeface="+mn-lt"/>
              <a:ea typeface="+mn-ea"/>
              <a:cs typeface="+mn-cs"/>
            </a:rPr>
            <a:t>平均を上回っている。今後に控える大規模な事業計画の整理・縮減を図るなど、起債依存型の事業実施を見直し、今後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年間で平均水準まで低下させる。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83312</xdr:rowOff>
    </xdr:to>
    <xdr:cxnSp macro="">
      <xdr:nvCxnSpPr>
        <xdr:cNvPr id="381" name="直線コネクタ 380"/>
        <xdr:cNvCxnSpPr/>
      </xdr:nvCxnSpPr>
      <xdr:spPr>
        <a:xfrm>
          <a:off x="16179800" y="72745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39878</xdr:rowOff>
    </xdr:from>
    <xdr:to>
      <xdr:col>77</xdr:col>
      <xdr:colOff>44450</xdr:colOff>
      <xdr:row>42</xdr:row>
      <xdr:rowOff>73660</xdr:rowOff>
    </xdr:to>
    <xdr:cxnSp macro="">
      <xdr:nvCxnSpPr>
        <xdr:cNvPr id="384" name="直線コネクタ 383"/>
        <xdr:cNvCxnSpPr/>
      </xdr:nvCxnSpPr>
      <xdr:spPr>
        <a:xfrm>
          <a:off x="15290800" y="72407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39878</xdr:rowOff>
    </xdr:to>
    <xdr:cxnSp macro="">
      <xdr:nvCxnSpPr>
        <xdr:cNvPr id="387" name="直線コネクタ 386"/>
        <xdr:cNvCxnSpPr/>
      </xdr:nvCxnSpPr>
      <xdr:spPr>
        <a:xfrm>
          <a:off x="14401800" y="72021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163068</xdr:rowOff>
    </xdr:from>
    <xdr:to>
      <xdr:col>68</xdr:col>
      <xdr:colOff>152400</xdr:colOff>
      <xdr:row>42</xdr:row>
      <xdr:rowOff>1270</xdr:rowOff>
    </xdr:to>
    <xdr:cxnSp macro="">
      <xdr:nvCxnSpPr>
        <xdr:cNvPr id="390" name="直線コネクタ 389"/>
        <xdr:cNvCxnSpPr/>
      </xdr:nvCxnSpPr>
      <xdr:spPr>
        <a:xfrm>
          <a:off x="13512800" y="71925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400" name="楕円 399"/>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401"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2" name="楕円 401"/>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3" name="テキスト ボックス 402"/>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160528</xdr:rowOff>
    </xdr:from>
    <xdr:to>
      <xdr:col>73</xdr:col>
      <xdr:colOff>44450</xdr:colOff>
      <xdr:row>42</xdr:row>
      <xdr:rowOff>90678</xdr:rowOff>
    </xdr:to>
    <xdr:sp macro="" textlink="">
      <xdr:nvSpPr>
        <xdr:cNvPr id="404" name="楕円 403"/>
        <xdr:cNvSpPr/>
      </xdr:nvSpPr>
      <xdr:spPr>
        <a:xfrm>
          <a:off x="15240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75455</xdr:rowOff>
    </xdr:from>
    <xdr:ext cx="762000" cy="259045"/>
    <xdr:sp macro="" textlink="">
      <xdr:nvSpPr>
        <xdr:cNvPr id="405" name="テキスト ボックス 404"/>
        <xdr:cNvSpPr txBox="1"/>
      </xdr:nvSpPr>
      <xdr:spPr>
        <a:xfrm>
          <a:off x="14909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6" name="楕円 405"/>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7" name="テキスト ボックス 406"/>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112268</xdr:rowOff>
    </xdr:from>
    <xdr:to>
      <xdr:col>64</xdr:col>
      <xdr:colOff>152400</xdr:colOff>
      <xdr:row>42</xdr:row>
      <xdr:rowOff>42418</xdr:rowOff>
    </xdr:to>
    <xdr:sp macro="" textlink="">
      <xdr:nvSpPr>
        <xdr:cNvPr id="408" name="楕円 407"/>
        <xdr:cNvSpPr/>
      </xdr:nvSpPr>
      <xdr:spPr>
        <a:xfrm>
          <a:off x="13462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27195</xdr:rowOff>
    </xdr:from>
    <xdr:ext cx="762000" cy="259045"/>
    <xdr:sp macro="" textlink="">
      <xdr:nvSpPr>
        <xdr:cNvPr id="409" name="テキスト ボックス 408"/>
        <xdr:cNvSpPr txBox="1"/>
      </xdr:nvSpPr>
      <xdr:spPr>
        <a:xfrm>
          <a:off x="13131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近年起債借入額の抑制に努め、将来負担比率は低下の傾向となっていた。しかし、平成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大型事業である国営土地改良事業の費用負担のため上昇した。また、今後についても簡易水道事業における配水管布設替工事や下水道事業における施設改修事業等が進められており、新規事業の抑制などにより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145345</xdr:rowOff>
    </xdr:from>
    <xdr:to>
      <xdr:col>81</xdr:col>
      <xdr:colOff>44450</xdr:colOff>
      <xdr:row>20</xdr:row>
      <xdr:rowOff>82479</xdr:rowOff>
    </xdr:to>
    <xdr:cxnSp macro="">
      <xdr:nvCxnSpPr>
        <xdr:cNvPr id="443" name="直線コネクタ 442"/>
        <xdr:cNvCxnSpPr/>
      </xdr:nvCxnSpPr>
      <xdr:spPr>
        <a:xfrm>
          <a:off x="16179800" y="3402895"/>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35278</xdr:rowOff>
    </xdr:from>
    <xdr:to>
      <xdr:col>77</xdr:col>
      <xdr:colOff>44450</xdr:colOff>
      <xdr:row>19</xdr:row>
      <xdr:rowOff>145345</xdr:rowOff>
    </xdr:to>
    <xdr:cxnSp macro="">
      <xdr:nvCxnSpPr>
        <xdr:cNvPr id="446" name="直線コネクタ 445"/>
        <xdr:cNvCxnSpPr/>
      </xdr:nvCxnSpPr>
      <xdr:spPr>
        <a:xfrm>
          <a:off x="15290800" y="3121378"/>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131657</xdr:rowOff>
    </xdr:from>
    <xdr:to>
      <xdr:col>72</xdr:col>
      <xdr:colOff>203200</xdr:colOff>
      <xdr:row>18</xdr:row>
      <xdr:rowOff>35278</xdr:rowOff>
    </xdr:to>
    <xdr:cxnSp macro="">
      <xdr:nvCxnSpPr>
        <xdr:cNvPr id="449" name="直線コネクタ 448"/>
        <xdr:cNvCxnSpPr/>
      </xdr:nvCxnSpPr>
      <xdr:spPr>
        <a:xfrm>
          <a:off x="14401800" y="3046307"/>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41840</xdr:rowOff>
    </xdr:from>
    <xdr:to>
      <xdr:col>68</xdr:col>
      <xdr:colOff>152400</xdr:colOff>
      <xdr:row>17</xdr:row>
      <xdr:rowOff>131657</xdr:rowOff>
    </xdr:to>
    <xdr:cxnSp macro="">
      <xdr:nvCxnSpPr>
        <xdr:cNvPr id="452" name="直線コネクタ 451"/>
        <xdr:cNvCxnSpPr/>
      </xdr:nvCxnSpPr>
      <xdr:spPr>
        <a:xfrm>
          <a:off x="13512800" y="2956490"/>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31679</xdr:rowOff>
    </xdr:from>
    <xdr:to>
      <xdr:col>81</xdr:col>
      <xdr:colOff>95250</xdr:colOff>
      <xdr:row>20</xdr:row>
      <xdr:rowOff>133279</xdr:rowOff>
    </xdr:to>
    <xdr:sp macro="" textlink="">
      <xdr:nvSpPr>
        <xdr:cNvPr id="462" name="楕円 461"/>
        <xdr:cNvSpPr/>
      </xdr:nvSpPr>
      <xdr:spPr>
        <a:xfrm>
          <a:off x="16967200" y="34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3756</xdr:rowOff>
    </xdr:from>
    <xdr:ext cx="762000" cy="259045"/>
    <xdr:sp macro="" textlink="">
      <xdr:nvSpPr>
        <xdr:cNvPr id="463" name="将来負担の状況該当値テキスト"/>
        <xdr:cNvSpPr txBox="1"/>
      </xdr:nvSpPr>
      <xdr:spPr>
        <a:xfrm>
          <a:off x="17106900" y="343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94545</xdr:rowOff>
    </xdr:from>
    <xdr:to>
      <xdr:col>77</xdr:col>
      <xdr:colOff>95250</xdr:colOff>
      <xdr:row>20</xdr:row>
      <xdr:rowOff>24695</xdr:rowOff>
    </xdr:to>
    <xdr:sp macro="" textlink="">
      <xdr:nvSpPr>
        <xdr:cNvPr id="464" name="楕円 463"/>
        <xdr:cNvSpPr/>
      </xdr:nvSpPr>
      <xdr:spPr>
        <a:xfrm>
          <a:off x="16129000" y="33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9472</xdr:rowOff>
    </xdr:from>
    <xdr:ext cx="736600" cy="259045"/>
    <xdr:sp macro="" textlink="">
      <xdr:nvSpPr>
        <xdr:cNvPr id="465" name="テキスト ボックス 464"/>
        <xdr:cNvSpPr txBox="1"/>
      </xdr:nvSpPr>
      <xdr:spPr>
        <a:xfrm>
          <a:off x="15798800" y="343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155928</xdr:rowOff>
    </xdr:from>
    <xdr:to>
      <xdr:col>73</xdr:col>
      <xdr:colOff>44450</xdr:colOff>
      <xdr:row>18</xdr:row>
      <xdr:rowOff>86078</xdr:rowOff>
    </xdr:to>
    <xdr:sp macro="" textlink="">
      <xdr:nvSpPr>
        <xdr:cNvPr id="466" name="楕円 465"/>
        <xdr:cNvSpPr/>
      </xdr:nvSpPr>
      <xdr:spPr>
        <a:xfrm>
          <a:off x="15240000" y="30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70855</xdr:rowOff>
    </xdr:from>
    <xdr:ext cx="762000" cy="259045"/>
    <xdr:sp macro="" textlink="">
      <xdr:nvSpPr>
        <xdr:cNvPr id="467" name="テキスト ボックス 466"/>
        <xdr:cNvSpPr txBox="1"/>
      </xdr:nvSpPr>
      <xdr:spPr>
        <a:xfrm>
          <a:off x="14909800" y="315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80857</xdr:rowOff>
    </xdr:from>
    <xdr:to>
      <xdr:col>68</xdr:col>
      <xdr:colOff>203200</xdr:colOff>
      <xdr:row>18</xdr:row>
      <xdr:rowOff>11007</xdr:rowOff>
    </xdr:to>
    <xdr:sp macro="" textlink="">
      <xdr:nvSpPr>
        <xdr:cNvPr id="468" name="楕円 467"/>
        <xdr:cNvSpPr/>
      </xdr:nvSpPr>
      <xdr:spPr>
        <a:xfrm>
          <a:off x="14351000" y="29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167234</xdr:rowOff>
    </xdr:from>
    <xdr:ext cx="762000" cy="259045"/>
    <xdr:sp macro="" textlink="">
      <xdr:nvSpPr>
        <xdr:cNvPr id="469" name="テキスト ボックス 468"/>
        <xdr:cNvSpPr txBox="1"/>
      </xdr:nvSpPr>
      <xdr:spPr>
        <a:xfrm>
          <a:off x="14020800" y="308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162490</xdr:rowOff>
    </xdr:from>
    <xdr:to>
      <xdr:col>64</xdr:col>
      <xdr:colOff>152400</xdr:colOff>
      <xdr:row>17</xdr:row>
      <xdr:rowOff>92640</xdr:rowOff>
    </xdr:to>
    <xdr:sp macro="" textlink="">
      <xdr:nvSpPr>
        <xdr:cNvPr id="470" name="楕円 469"/>
        <xdr:cNvSpPr/>
      </xdr:nvSpPr>
      <xdr:spPr>
        <a:xfrm>
          <a:off x="13462000" y="29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77417</xdr:rowOff>
    </xdr:from>
    <xdr:ext cx="762000" cy="259045"/>
    <xdr:sp macro="" textlink="">
      <xdr:nvSpPr>
        <xdr:cNvPr id="471" name="テキスト ボックス 470"/>
        <xdr:cNvSpPr txBox="1"/>
      </xdr:nvSpPr>
      <xdr:spPr>
        <a:xfrm>
          <a:off x="13131800" y="299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2,079
2,044
114.25
2,737,978
2,647,193
90,785
1,634,800
2,769,328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人件費に係るものは、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32.0</a:t>
          </a:r>
          <a:r>
            <a:rPr kumimoji="1" lang="ja-JP" altLang="ja-JP" sz="1100">
              <a:solidFill>
                <a:schemeClr val="dk1"/>
              </a:solidFill>
              <a:effectLst/>
              <a:latin typeface="+mn-lt"/>
              <a:ea typeface="+mn-ea"/>
              <a:cs typeface="+mn-cs"/>
            </a:rPr>
            <a:t>％と類似団体と比べて高い水準にある。これは保育所や公民館などの施設運営を直営で行っているために、職員数が類似団体平均と比較して多いことが主な要因であり、行政サービス提供方法の差異によるものといえる。現在、民間でも実施可能な部分については、指定管理者制度の導入検討等を進めているところであり、コスト削減に努めた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46990</xdr:rowOff>
    </xdr:from>
    <xdr:to>
      <xdr:col>24</xdr:col>
      <xdr:colOff>25400</xdr:colOff>
      <xdr:row>39</xdr:row>
      <xdr:rowOff>56134</xdr:rowOff>
    </xdr:to>
    <xdr:cxnSp macro="">
      <xdr:nvCxnSpPr>
        <xdr:cNvPr id="64" name="直線コネクタ 63"/>
        <xdr:cNvCxnSpPr/>
      </xdr:nvCxnSpPr>
      <xdr:spPr>
        <a:xfrm flipV="1">
          <a:off x="3987800" y="67335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99568</xdr:rowOff>
    </xdr:from>
    <xdr:to>
      <xdr:col>19</xdr:col>
      <xdr:colOff>187325</xdr:colOff>
      <xdr:row>39</xdr:row>
      <xdr:rowOff>56134</xdr:rowOff>
    </xdr:to>
    <xdr:cxnSp macro="">
      <xdr:nvCxnSpPr>
        <xdr:cNvPr id="67" name="直線コネクタ 66"/>
        <xdr:cNvCxnSpPr/>
      </xdr:nvCxnSpPr>
      <xdr:spPr>
        <a:xfrm>
          <a:off x="3098800" y="66146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38</xdr:row>
      <xdr:rowOff>99568</xdr:rowOff>
    </xdr:to>
    <xdr:cxnSp macro="">
      <xdr:nvCxnSpPr>
        <xdr:cNvPr id="70" name="直線コネクタ 69"/>
        <xdr:cNvCxnSpPr/>
      </xdr:nvCxnSpPr>
      <xdr:spPr>
        <a:xfrm>
          <a:off x="2209800" y="65826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67564</xdr:rowOff>
    </xdr:from>
    <xdr:to>
      <xdr:col>11</xdr:col>
      <xdr:colOff>9525</xdr:colOff>
      <xdr:row>38</xdr:row>
      <xdr:rowOff>72136</xdr:rowOff>
    </xdr:to>
    <xdr:cxnSp macro="">
      <xdr:nvCxnSpPr>
        <xdr:cNvPr id="73" name="直線コネクタ 72"/>
        <xdr:cNvCxnSpPr/>
      </xdr:nvCxnSpPr>
      <xdr:spPr>
        <a:xfrm flipV="1">
          <a:off x="1320800" y="65826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3" name="楕円 82"/>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4"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5334</xdr:rowOff>
    </xdr:from>
    <xdr:to>
      <xdr:col>20</xdr:col>
      <xdr:colOff>38100</xdr:colOff>
      <xdr:row>39</xdr:row>
      <xdr:rowOff>106934</xdr:rowOff>
    </xdr:to>
    <xdr:sp macro="" textlink="">
      <xdr:nvSpPr>
        <xdr:cNvPr id="85" name="楕円 84"/>
        <xdr:cNvSpPr/>
      </xdr:nvSpPr>
      <xdr:spPr>
        <a:xfrm>
          <a:off x="3937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91711</xdr:rowOff>
    </xdr:from>
    <xdr:ext cx="736600" cy="259045"/>
    <xdr:sp macro="" textlink="">
      <xdr:nvSpPr>
        <xdr:cNvPr id="86" name="テキスト ボックス 85"/>
        <xdr:cNvSpPr txBox="1"/>
      </xdr:nvSpPr>
      <xdr:spPr>
        <a:xfrm>
          <a:off x="3606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48768</xdr:rowOff>
    </xdr:from>
    <xdr:to>
      <xdr:col>15</xdr:col>
      <xdr:colOff>149225</xdr:colOff>
      <xdr:row>38</xdr:row>
      <xdr:rowOff>150368</xdr:rowOff>
    </xdr:to>
    <xdr:sp macro="" textlink="">
      <xdr:nvSpPr>
        <xdr:cNvPr id="87" name="楕円 86"/>
        <xdr:cNvSpPr/>
      </xdr:nvSpPr>
      <xdr:spPr>
        <a:xfrm>
          <a:off x="3048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135145</xdr:rowOff>
    </xdr:from>
    <xdr:ext cx="762000" cy="259045"/>
    <xdr:sp macro="" textlink="">
      <xdr:nvSpPr>
        <xdr:cNvPr id="88" name="テキスト ボックス 87"/>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xdr:rowOff>
    </xdr:from>
    <xdr:to>
      <xdr:col>11</xdr:col>
      <xdr:colOff>60325</xdr:colOff>
      <xdr:row>38</xdr:row>
      <xdr:rowOff>118364</xdr:rowOff>
    </xdr:to>
    <xdr:sp macro="" textlink="">
      <xdr:nvSpPr>
        <xdr:cNvPr id="89" name="楕円 88"/>
        <xdr:cNvSpPr/>
      </xdr:nvSpPr>
      <xdr:spPr>
        <a:xfrm>
          <a:off x="2159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103141</xdr:rowOff>
    </xdr:from>
    <xdr:ext cx="762000" cy="259045"/>
    <xdr:sp macro="" textlink="">
      <xdr:nvSpPr>
        <xdr:cNvPr id="90" name="テキスト ボックス 89"/>
        <xdr:cNvSpPr txBox="1"/>
      </xdr:nvSpPr>
      <xdr:spPr>
        <a:xfrm>
          <a:off x="1828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21336</xdr:rowOff>
    </xdr:from>
    <xdr:to>
      <xdr:col>6</xdr:col>
      <xdr:colOff>171450</xdr:colOff>
      <xdr:row>38</xdr:row>
      <xdr:rowOff>122936</xdr:rowOff>
    </xdr:to>
    <xdr:sp macro="" textlink="">
      <xdr:nvSpPr>
        <xdr:cNvPr id="91" name="楕円 90"/>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107713</xdr:rowOff>
    </xdr:from>
    <xdr:ext cx="762000" cy="259045"/>
    <xdr:sp macro="" textlink="">
      <xdr:nvSpPr>
        <xdr:cNvPr id="92" name="テキスト ボックス 91"/>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物件費については類似団体平均を下回っているが、今後さらに指定管理者制度等を導入することで、委託先対象を民間企業に広げ、競争に伴うコスト削減に期待したい。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15</xdr:row>
      <xdr:rowOff>168910</xdr:rowOff>
    </xdr:to>
    <xdr:cxnSp macro="">
      <xdr:nvCxnSpPr>
        <xdr:cNvPr id="125" name="直線コネクタ 124"/>
        <xdr:cNvCxnSpPr/>
      </xdr:nvCxnSpPr>
      <xdr:spPr>
        <a:xfrm flipV="1">
          <a:off x="15671800" y="2725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15</xdr:row>
      <xdr:rowOff>168910</xdr:rowOff>
    </xdr:to>
    <xdr:cxnSp macro="">
      <xdr:nvCxnSpPr>
        <xdr:cNvPr id="128" name="直線コネクタ 127"/>
        <xdr:cNvCxnSpPr/>
      </xdr:nvCxnSpPr>
      <xdr:spPr>
        <a:xfrm>
          <a:off x="14782800" y="274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168910</xdr:rowOff>
    </xdr:to>
    <xdr:cxnSp macro="">
      <xdr:nvCxnSpPr>
        <xdr:cNvPr id="131" name="直線コネクタ 130"/>
        <xdr:cNvCxnSpPr/>
      </xdr:nvCxnSpPr>
      <xdr:spPr>
        <a:xfrm>
          <a:off x="13893800" y="267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100330</xdr:rowOff>
    </xdr:to>
    <xdr:cxnSp macro="">
      <xdr:nvCxnSpPr>
        <xdr:cNvPr id="134" name="直線コネクタ 133"/>
        <xdr:cNvCxnSpPr/>
      </xdr:nvCxnSpPr>
      <xdr:spPr>
        <a:xfrm>
          <a:off x="13004800" y="264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4" name="楕円 143"/>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5"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118110</xdr:rowOff>
    </xdr:from>
    <xdr:to>
      <xdr:col>78</xdr:col>
      <xdr:colOff>120650</xdr:colOff>
      <xdr:row>16</xdr:row>
      <xdr:rowOff>48260</xdr:rowOff>
    </xdr:to>
    <xdr:sp macro="" textlink="">
      <xdr:nvSpPr>
        <xdr:cNvPr id="146" name="楕円 145"/>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47" name="テキスト ボックス 146"/>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48" name="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49" name="テキスト ボックス 148"/>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49530</xdr:rowOff>
    </xdr:from>
    <xdr:to>
      <xdr:col>69</xdr:col>
      <xdr:colOff>142875</xdr:colOff>
      <xdr:row>15</xdr:row>
      <xdr:rowOff>151130</xdr:rowOff>
    </xdr:to>
    <xdr:sp macro="" textlink="">
      <xdr:nvSpPr>
        <xdr:cNvPr id="150" name="楕円 149"/>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51" name="テキスト ボックス 150"/>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2" name="楕円 151"/>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3" name="テキスト ボックス 152"/>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扶助費については、村独自の乳幼児医療費助成制度（中学校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年生までの医療費無料）等を実施しているものの、類似団体平均を下回っている。今後も、扶助費対象事業における資格審査等の適正化を図り、抑制に努めたい。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76200</xdr:rowOff>
    </xdr:to>
    <xdr:cxnSp macro="">
      <xdr:nvCxnSpPr>
        <xdr:cNvPr id="185" name="直線コネクタ 184"/>
        <xdr:cNvCxnSpPr/>
      </xdr:nvCxnSpPr>
      <xdr:spPr>
        <a:xfrm flipV="1">
          <a:off x="3987800" y="9296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139700</xdr:rowOff>
    </xdr:to>
    <xdr:cxnSp macro="">
      <xdr:nvCxnSpPr>
        <xdr:cNvPr id="188" name="直線コネクタ 187"/>
        <xdr:cNvCxnSpPr/>
      </xdr:nvCxnSpPr>
      <xdr:spPr>
        <a:xfrm flipV="1">
          <a:off x="3098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139700</xdr:rowOff>
    </xdr:to>
    <xdr:cxnSp macro="">
      <xdr:nvCxnSpPr>
        <xdr:cNvPr id="191" name="直線コネクタ 190"/>
        <xdr:cNvCxnSpPr/>
      </xdr:nvCxnSpPr>
      <xdr:spPr>
        <a:xfrm>
          <a:off x="2209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63500</xdr:rowOff>
    </xdr:to>
    <xdr:cxnSp macro="">
      <xdr:nvCxnSpPr>
        <xdr:cNvPr id="194" name="直線コネクタ 193"/>
        <xdr:cNvCxnSpPr/>
      </xdr:nvCxnSpPr>
      <xdr:spPr>
        <a:xfrm>
          <a:off x="1320800" y="932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158750</xdr:rowOff>
    </xdr:from>
    <xdr:to>
      <xdr:col>24</xdr:col>
      <xdr:colOff>76200</xdr:colOff>
      <xdr:row>54</xdr:row>
      <xdr:rowOff>88900</xdr:rowOff>
    </xdr:to>
    <xdr:sp macro="" textlink="">
      <xdr:nvSpPr>
        <xdr:cNvPr id="204" name="楕円 203"/>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5"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06" name="楕円 205"/>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07" name="テキスト ボックス 206"/>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08" name="楕円 207"/>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09" name="テキスト ボックス 208"/>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10" name="楕円 209"/>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11" name="テキスト ボックス 210"/>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2" name="楕円 211"/>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3" name="テキスト ボックス 212"/>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その他に係る経常収支比率が類似団体平均を上回っているのは、繰出金が多額であることが主な要因である。</a:t>
          </a:r>
          <a:endParaRPr lang="ja-JP" altLang="ja-JP" sz="1400">
            <a:effectLst/>
          </a:endParaRPr>
        </a:p>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各特別会計の経費節減や医療給付費縮小対策、介護給付費縮小対策実施等による繰出金縮小に努める。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27940</xdr:rowOff>
    </xdr:from>
    <xdr:to>
      <xdr:col>82</xdr:col>
      <xdr:colOff>107950</xdr:colOff>
      <xdr:row>57</xdr:row>
      <xdr:rowOff>92710</xdr:rowOff>
    </xdr:to>
    <xdr:cxnSp macro="">
      <xdr:nvCxnSpPr>
        <xdr:cNvPr id="245" name="直線コネクタ 244"/>
        <xdr:cNvCxnSpPr/>
      </xdr:nvCxnSpPr>
      <xdr:spPr>
        <a:xfrm>
          <a:off x="15671800" y="980059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27940</xdr:rowOff>
    </xdr:to>
    <xdr:cxnSp macro="">
      <xdr:nvCxnSpPr>
        <xdr:cNvPr id="248" name="直線コネクタ 247"/>
        <xdr:cNvCxnSpPr/>
      </xdr:nvCxnSpPr>
      <xdr:spPr>
        <a:xfrm>
          <a:off x="14782800" y="97358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107950</xdr:rowOff>
    </xdr:from>
    <xdr:to>
      <xdr:col>73</xdr:col>
      <xdr:colOff>180975</xdr:colOff>
      <xdr:row>56</xdr:row>
      <xdr:rowOff>134620</xdr:rowOff>
    </xdr:to>
    <xdr:cxnSp macro="">
      <xdr:nvCxnSpPr>
        <xdr:cNvPr id="251" name="直線コネクタ 250"/>
        <xdr:cNvCxnSpPr/>
      </xdr:nvCxnSpPr>
      <xdr:spPr>
        <a:xfrm>
          <a:off x="13893800" y="9709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107950</xdr:rowOff>
    </xdr:from>
    <xdr:to>
      <xdr:col>69</xdr:col>
      <xdr:colOff>92075</xdr:colOff>
      <xdr:row>56</xdr:row>
      <xdr:rowOff>115570</xdr:rowOff>
    </xdr:to>
    <xdr:cxnSp macro="">
      <xdr:nvCxnSpPr>
        <xdr:cNvPr id="254" name="直線コネクタ 253"/>
        <xdr:cNvCxnSpPr/>
      </xdr:nvCxnSpPr>
      <xdr:spPr>
        <a:xfrm flipV="1">
          <a:off x="13004800" y="9709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4" name="楕円 263"/>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65"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148590</xdr:rowOff>
    </xdr:from>
    <xdr:to>
      <xdr:col>78</xdr:col>
      <xdr:colOff>120650</xdr:colOff>
      <xdr:row>57</xdr:row>
      <xdr:rowOff>78740</xdr:rowOff>
    </xdr:to>
    <xdr:sp macro="" textlink="">
      <xdr:nvSpPr>
        <xdr:cNvPr id="266" name="楕円 265"/>
        <xdr:cNvSpPr/>
      </xdr:nvSpPr>
      <xdr:spPr>
        <a:xfrm>
          <a:off x="15621000" y="97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63517</xdr:rowOff>
    </xdr:from>
    <xdr:ext cx="736600" cy="259045"/>
    <xdr:sp macro="" textlink="">
      <xdr:nvSpPr>
        <xdr:cNvPr id="267" name="テキスト ボックス 266"/>
        <xdr:cNvSpPr txBox="1"/>
      </xdr:nvSpPr>
      <xdr:spPr>
        <a:xfrm>
          <a:off x="15290800" y="9836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68" name="楕円 267"/>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170197</xdr:rowOff>
    </xdr:from>
    <xdr:ext cx="762000" cy="259045"/>
    <xdr:sp macro="" textlink="">
      <xdr:nvSpPr>
        <xdr:cNvPr id="269" name="テキスト ボックス 268"/>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57150</xdr:rowOff>
    </xdr:from>
    <xdr:to>
      <xdr:col>69</xdr:col>
      <xdr:colOff>142875</xdr:colOff>
      <xdr:row>56</xdr:row>
      <xdr:rowOff>158750</xdr:rowOff>
    </xdr:to>
    <xdr:sp macro="" textlink="">
      <xdr:nvSpPr>
        <xdr:cNvPr id="270" name="楕円 269"/>
        <xdr:cNvSpPr/>
      </xdr:nvSpPr>
      <xdr:spPr>
        <a:xfrm>
          <a:off x="13843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143527</xdr:rowOff>
    </xdr:from>
    <xdr:ext cx="762000" cy="259045"/>
    <xdr:sp macro="" textlink="">
      <xdr:nvSpPr>
        <xdr:cNvPr id="271" name="テキスト ボックス 270"/>
        <xdr:cNvSpPr txBox="1"/>
      </xdr:nvSpPr>
      <xdr:spPr>
        <a:xfrm>
          <a:off x="13512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64770</xdr:rowOff>
    </xdr:from>
    <xdr:to>
      <xdr:col>65</xdr:col>
      <xdr:colOff>53975</xdr:colOff>
      <xdr:row>56</xdr:row>
      <xdr:rowOff>166370</xdr:rowOff>
    </xdr:to>
    <xdr:sp macro="" textlink="">
      <xdr:nvSpPr>
        <xdr:cNvPr id="272" name="楕円 271"/>
        <xdr:cNvSpPr/>
      </xdr:nvSpPr>
      <xdr:spPr>
        <a:xfrm>
          <a:off x="12954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151147</xdr:rowOff>
    </xdr:from>
    <xdr:ext cx="762000" cy="259045"/>
    <xdr:sp macro="" textlink="">
      <xdr:nvSpPr>
        <xdr:cNvPr id="273" name="テキスト ボックス 272"/>
        <xdr:cNvSpPr txBox="1"/>
      </xdr:nvSpPr>
      <xdr:spPr>
        <a:xfrm>
          <a:off x="12623800" y="975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補助費等については類似団体平均を大きく上回っている。補助金交付事業の妥当性を再度検証</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るとともに明確な基準を設け、廃止や見直しを行う方針である。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147574</xdr:rowOff>
    </xdr:to>
    <xdr:cxnSp macro="">
      <xdr:nvCxnSpPr>
        <xdr:cNvPr id="303" name="直線コネクタ 302"/>
        <xdr:cNvCxnSpPr/>
      </xdr:nvCxnSpPr>
      <xdr:spPr>
        <a:xfrm flipV="1">
          <a:off x="15671800" y="638606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147574</xdr:rowOff>
    </xdr:to>
    <xdr:cxnSp macro="">
      <xdr:nvCxnSpPr>
        <xdr:cNvPr id="306" name="直線コネクタ 305"/>
        <xdr:cNvCxnSpPr/>
      </xdr:nvCxnSpPr>
      <xdr:spPr>
        <a:xfrm>
          <a:off x="14782800" y="64135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69850</xdr:rowOff>
    </xdr:to>
    <xdr:cxnSp macro="">
      <xdr:nvCxnSpPr>
        <xdr:cNvPr id="309" name="直線コネクタ 308"/>
        <xdr:cNvCxnSpPr/>
      </xdr:nvCxnSpPr>
      <xdr:spPr>
        <a:xfrm>
          <a:off x="13893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69850</xdr:rowOff>
    </xdr:to>
    <xdr:cxnSp macro="">
      <xdr:nvCxnSpPr>
        <xdr:cNvPr id="312" name="直線コネクタ 311"/>
        <xdr:cNvCxnSpPr/>
      </xdr:nvCxnSpPr>
      <xdr:spPr>
        <a:xfrm flipV="1">
          <a:off x="13004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2" name="楕円 321"/>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3"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4" name="楕円 323"/>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5" name="テキスト ボックス 324"/>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6" name="楕円 325"/>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7" name="テキスト ボックス 32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8" name="楕円 327"/>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9" name="テキスト ボックス 328"/>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0" name="楕円 329"/>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1" name="テキスト ボックス 330"/>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普通建設事業に係る起債償還等の完了に伴い、類似団体をやや下回っているが、平成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年度から国営土地改良事業の元利償還が始まって公債費が増加していることから、今後の事業計画については整理・縮小を図り、起債依存型事業実施の見直しを行う。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115570</xdr:rowOff>
    </xdr:to>
    <xdr:cxnSp macro="">
      <xdr:nvCxnSpPr>
        <xdr:cNvPr id="363" name="直線コネクタ 362"/>
        <xdr:cNvCxnSpPr/>
      </xdr:nvCxnSpPr>
      <xdr:spPr>
        <a:xfrm flipV="1">
          <a:off x="3987800" y="130848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115570</xdr:rowOff>
    </xdr:to>
    <xdr:cxnSp macro="">
      <xdr:nvCxnSpPr>
        <xdr:cNvPr id="366" name="直線コネクタ 365"/>
        <xdr:cNvCxnSpPr/>
      </xdr:nvCxnSpPr>
      <xdr:spPr>
        <a:xfrm>
          <a:off x="3098800" y="13138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85089</xdr:rowOff>
    </xdr:from>
    <xdr:to>
      <xdr:col>15</xdr:col>
      <xdr:colOff>98425</xdr:colOff>
      <xdr:row>76</xdr:row>
      <xdr:rowOff>107950</xdr:rowOff>
    </xdr:to>
    <xdr:cxnSp macro="">
      <xdr:nvCxnSpPr>
        <xdr:cNvPr id="369" name="直線コネクタ 368"/>
        <xdr:cNvCxnSpPr/>
      </xdr:nvCxnSpPr>
      <xdr:spPr>
        <a:xfrm>
          <a:off x="2209800" y="13115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85089</xdr:rowOff>
    </xdr:to>
    <xdr:cxnSp macro="">
      <xdr:nvCxnSpPr>
        <xdr:cNvPr id="372" name="直線コネクタ 371"/>
        <xdr:cNvCxnSpPr/>
      </xdr:nvCxnSpPr>
      <xdr:spPr>
        <a:xfrm>
          <a:off x="1320800" y="130848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82" name="楕円 381"/>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83" name="公債費該当値テキスト"/>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4" name="楕円 383"/>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5097</xdr:rowOff>
    </xdr:from>
    <xdr:ext cx="736600" cy="259045"/>
    <xdr:sp macro="" textlink="">
      <xdr:nvSpPr>
        <xdr:cNvPr id="385" name="テキスト ボックス 384"/>
        <xdr:cNvSpPr txBox="1"/>
      </xdr:nvSpPr>
      <xdr:spPr>
        <a:xfrm>
          <a:off x="3606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6" name="楕円 385"/>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87" name="テキスト ボックス 386"/>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34289</xdr:rowOff>
    </xdr:from>
    <xdr:to>
      <xdr:col>11</xdr:col>
      <xdr:colOff>60325</xdr:colOff>
      <xdr:row>76</xdr:row>
      <xdr:rowOff>135889</xdr:rowOff>
    </xdr:to>
    <xdr:sp macro="" textlink="">
      <xdr:nvSpPr>
        <xdr:cNvPr id="388" name="楕円 387"/>
        <xdr:cNvSpPr/>
      </xdr:nvSpPr>
      <xdr:spPr>
        <a:xfrm>
          <a:off x="2159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146067</xdr:rowOff>
    </xdr:from>
    <xdr:ext cx="762000" cy="259045"/>
    <xdr:sp macro="" textlink="">
      <xdr:nvSpPr>
        <xdr:cNvPr id="389" name="テキスト ボックス 388"/>
        <xdr:cNvSpPr txBox="1"/>
      </xdr:nvSpPr>
      <xdr:spPr>
        <a:xfrm>
          <a:off x="1828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90" name="楕円 389"/>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91" name="テキスト ボックス 390"/>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が類似団体平均を上回っているのは、人件費及び繰出金の増加が主な要因である。職員数が類似団体平均と比較して多く人件費が多額になっている事や、簡易水道事業特別会計への繰出金、公共下水道事業特別会計への繰出金など、公営企業会計への繰出金が必要となっているためである。今後、民間委託推進による人件費の節減、公営企業については財政健全化を図ること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21273</xdr:rowOff>
    </xdr:from>
    <xdr:to>
      <xdr:col>82</xdr:col>
      <xdr:colOff>107950</xdr:colOff>
      <xdr:row>79</xdr:row>
      <xdr:rowOff>58420</xdr:rowOff>
    </xdr:to>
    <xdr:cxnSp macro="">
      <xdr:nvCxnSpPr>
        <xdr:cNvPr id="428" name="直線コネクタ 427"/>
        <xdr:cNvCxnSpPr/>
      </xdr:nvCxnSpPr>
      <xdr:spPr>
        <a:xfrm flipV="1">
          <a:off x="15671800" y="13565823"/>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66993</xdr:rowOff>
    </xdr:from>
    <xdr:to>
      <xdr:col>78</xdr:col>
      <xdr:colOff>69850</xdr:colOff>
      <xdr:row>79</xdr:row>
      <xdr:rowOff>58420</xdr:rowOff>
    </xdr:to>
    <xdr:cxnSp macro="">
      <xdr:nvCxnSpPr>
        <xdr:cNvPr id="431" name="直線コネクタ 430"/>
        <xdr:cNvCxnSpPr/>
      </xdr:nvCxnSpPr>
      <xdr:spPr>
        <a:xfrm>
          <a:off x="14782800" y="13440093"/>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98425</xdr:rowOff>
    </xdr:from>
    <xdr:to>
      <xdr:col>73</xdr:col>
      <xdr:colOff>180975</xdr:colOff>
      <xdr:row>78</xdr:row>
      <xdr:rowOff>66993</xdr:rowOff>
    </xdr:to>
    <xdr:cxnSp macro="">
      <xdr:nvCxnSpPr>
        <xdr:cNvPr id="434" name="直線コネクタ 433"/>
        <xdr:cNvCxnSpPr/>
      </xdr:nvCxnSpPr>
      <xdr:spPr>
        <a:xfrm>
          <a:off x="13893800" y="13300075"/>
          <a:ext cx="889000" cy="1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98425</xdr:rowOff>
    </xdr:from>
    <xdr:to>
      <xdr:col>69</xdr:col>
      <xdr:colOff>92075</xdr:colOff>
      <xdr:row>77</xdr:row>
      <xdr:rowOff>155575</xdr:rowOff>
    </xdr:to>
    <xdr:cxnSp macro="">
      <xdr:nvCxnSpPr>
        <xdr:cNvPr id="437" name="直線コネクタ 436"/>
        <xdr:cNvCxnSpPr/>
      </xdr:nvCxnSpPr>
      <xdr:spPr>
        <a:xfrm flipV="1">
          <a:off x="13004800" y="13300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141923</xdr:rowOff>
    </xdr:from>
    <xdr:to>
      <xdr:col>82</xdr:col>
      <xdr:colOff>158750</xdr:colOff>
      <xdr:row>79</xdr:row>
      <xdr:rowOff>72073</xdr:rowOff>
    </xdr:to>
    <xdr:sp macro="" textlink="">
      <xdr:nvSpPr>
        <xdr:cNvPr id="447" name="楕円 446"/>
        <xdr:cNvSpPr/>
      </xdr:nvSpPr>
      <xdr:spPr>
        <a:xfrm>
          <a:off x="16459200" y="135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114000</xdr:rowOff>
    </xdr:from>
    <xdr:ext cx="762000" cy="259045"/>
    <xdr:sp macro="" textlink="">
      <xdr:nvSpPr>
        <xdr:cNvPr id="448" name="公債費以外該当値テキスト"/>
        <xdr:cNvSpPr txBox="1"/>
      </xdr:nvSpPr>
      <xdr:spPr>
        <a:xfrm>
          <a:off x="16598900" y="1348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xdr:rowOff>
    </xdr:from>
    <xdr:to>
      <xdr:col>78</xdr:col>
      <xdr:colOff>120650</xdr:colOff>
      <xdr:row>79</xdr:row>
      <xdr:rowOff>109220</xdr:rowOff>
    </xdr:to>
    <xdr:sp macro="" textlink="">
      <xdr:nvSpPr>
        <xdr:cNvPr id="449" name="楕円 448"/>
        <xdr:cNvSpPr/>
      </xdr:nvSpPr>
      <xdr:spPr>
        <a:xfrm>
          <a:off x="15621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93997</xdr:rowOff>
    </xdr:from>
    <xdr:ext cx="736600" cy="259045"/>
    <xdr:sp macro="" textlink="">
      <xdr:nvSpPr>
        <xdr:cNvPr id="450" name="テキスト ボックス 449"/>
        <xdr:cNvSpPr txBox="1"/>
      </xdr:nvSpPr>
      <xdr:spPr>
        <a:xfrm>
          <a:off x="1529080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16193</xdr:rowOff>
    </xdr:from>
    <xdr:to>
      <xdr:col>74</xdr:col>
      <xdr:colOff>31750</xdr:colOff>
      <xdr:row>78</xdr:row>
      <xdr:rowOff>117793</xdr:rowOff>
    </xdr:to>
    <xdr:sp macro="" textlink="">
      <xdr:nvSpPr>
        <xdr:cNvPr id="451" name="楕円 450"/>
        <xdr:cNvSpPr/>
      </xdr:nvSpPr>
      <xdr:spPr>
        <a:xfrm>
          <a:off x="14732000" y="133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102570</xdr:rowOff>
    </xdr:from>
    <xdr:ext cx="762000" cy="259045"/>
    <xdr:sp macro="" textlink="">
      <xdr:nvSpPr>
        <xdr:cNvPr id="452" name="テキスト ボックス 451"/>
        <xdr:cNvSpPr txBox="1"/>
      </xdr:nvSpPr>
      <xdr:spPr>
        <a:xfrm>
          <a:off x="14401800" y="1347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47625</xdr:rowOff>
    </xdr:from>
    <xdr:to>
      <xdr:col>69</xdr:col>
      <xdr:colOff>142875</xdr:colOff>
      <xdr:row>77</xdr:row>
      <xdr:rowOff>149225</xdr:rowOff>
    </xdr:to>
    <xdr:sp macro="" textlink="">
      <xdr:nvSpPr>
        <xdr:cNvPr id="453" name="楕円 452"/>
        <xdr:cNvSpPr/>
      </xdr:nvSpPr>
      <xdr:spPr>
        <a:xfrm>
          <a:off x="13843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134002</xdr:rowOff>
    </xdr:from>
    <xdr:ext cx="762000" cy="259045"/>
    <xdr:sp macro="" textlink="">
      <xdr:nvSpPr>
        <xdr:cNvPr id="454" name="テキスト ボックス 453"/>
        <xdr:cNvSpPr txBox="1"/>
      </xdr:nvSpPr>
      <xdr:spPr>
        <a:xfrm>
          <a:off x="13512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104775</xdr:rowOff>
    </xdr:from>
    <xdr:to>
      <xdr:col>65</xdr:col>
      <xdr:colOff>53975</xdr:colOff>
      <xdr:row>78</xdr:row>
      <xdr:rowOff>34925</xdr:rowOff>
    </xdr:to>
    <xdr:sp macro="" textlink="">
      <xdr:nvSpPr>
        <xdr:cNvPr id="455" name="楕円 454"/>
        <xdr:cNvSpPr/>
      </xdr:nvSpPr>
      <xdr:spPr>
        <a:xfrm>
          <a:off x="12954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19702</xdr:rowOff>
    </xdr:from>
    <xdr:ext cx="762000" cy="259045"/>
    <xdr:sp macro="" textlink="">
      <xdr:nvSpPr>
        <xdr:cNvPr id="456" name="テキスト ボックス 455"/>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150508</xdr:rowOff>
    </xdr:from>
    <xdr:to>
      <xdr:col>29</xdr:col>
      <xdr:colOff>127000</xdr:colOff>
      <xdr:row>16</xdr:row>
      <xdr:rowOff>157175</xdr:rowOff>
    </xdr:to>
    <xdr:cxnSp macro="">
      <xdr:nvCxnSpPr>
        <xdr:cNvPr id="49" name="直線コネクタ 48"/>
        <xdr:cNvCxnSpPr/>
      </xdr:nvCxnSpPr>
      <xdr:spPr bwMode="auto">
        <a:xfrm flipV="1">
          <a:off x="5003800" y="2941333"/>
          <a:ext cx="647700" cy="6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154095</xdr:rowOff>
    </xdr:from>
    <xdr:to>
      <xdr:col>26</xdr:col>
      <xdr:colOff>50800</xdr:colOff>
      <xdr:row>16</xdr:row>
      <xdr:rowOff>157175</xdr:rowOff>
    </xdr:to>
    <xdr:cxnSp macro="">
      <xdr:nvCxnSpPr>
        <xdr:cNvPr id="52" name="直線コネクタ 51"/>
        <xdr:cNvCxnSpPr/>
      </xdr:nvCxnSpPr>
      <xdr:spPr bwMode="auto">
        <a:xfrm>
          <a:off x="4305300" y="2944920"/>
          <a:ext cx="698500" cy="3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154095</xdr:rowOff>
    </xdr:from>
    <xdr:to>
      <xdr:col>22</xdr:col>
      <xdr:colOff>114300</xdr:colOff>
      <xdr:row>16</xdr:row>
      <xdr:rowOff>164525</xdr:rowOff>
    </xdr:to>
    <xdr:cxnSp macro="">
      <xdr:nvCxnSpPr>
        <xdr:cNvPr id="55" name="直線コネクタ 54"/>
        <xdr:cNvCxnSpPr/>
      </xdr:nvCxnSpPr>
      <xdr:spPr bwMode="auto">
        <a:xfrm flipV="1">
          <a:off x="3606800" y="2944920"/>
          <a:ext cx="698500" cy="10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151681</xdr:rowOff>
    </xdr:from>
    <xdr:to>
      <xdr:col>18</xdr:col>
      <xdr:colOff>177800</xdr:colOff>
      <xdr:row>16</xdr:row>
      <xdr:rowOff>164525</xdr:rowOff>
    </xdr:to>
    <xdr:cxnSp macro="">
      <xdr:nvCxnSpPr>
        <xdr:cNvPr id="58" name="直線コネクタ 57"/>
        <xdr:cNvCxnSpPr/>
      </xdr:nvCxnSpPr>
      <xdr:spPr bwMode="auto">
        <a:xfrm>
          <a:off x="2908300" y="2942506"/>
          <a:ext cx="698500" cy="12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99708</xdr:rowOff>
    </xdr:from>
    <xdr:to>
      <xdr:col>29</xdr:col>
      <xdr:colOff>177800</xdr:colOff>
      <xdr:row>17</xdr:row>
      <xdr:rowOff>29858</xdr:rowOff>
    </xdr:to>
    <xdr:sp macro="" textlink="">
      <xdr:nvSpPr>
        <xdr:cNvPr id="68" name="楕円 67"/>
        <xdr:cNvSpPr/>
      </xdr:nvSpPr>
      <xdr:spPr bwMode="auto">
        <a:xfrm>
          <a:off x="5600700" y="2890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116235</xdr:rowOff>
    </xdr:from>
    <xdr:ext cx="762000" cy="259045"/>
    <xdr:sp macro="" textlink="">
      <xdr:nvSpPr>
        <xdr:cNvPr id="69" name="人口1人当たり決算額の推移該当値テキスト130"/>
        <xdr:cNvSpPr txBox="1"/>
      </xdr:nvSpPr>
      <xdr:spPr>
        <a:xfrm>
          <a:off x="5740400" y="273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106375</xdr:rowOff>
    </xdr:from>
    <xdr:to>
      <xdr:col>26</xdr:col>
      <xdr:colOff>101600</xdr:colOff>
      <xdr:row>17</xdr:row>
      <xdr:rowOff>36525</xdr:rowOff>
    </xdr:to>
    <xdr:sp macro="" textlink="">
      <xdr:nvSpPr>
        <xdr:cNvPr id="70" name="楕円 69"/>
        <xdr:cNvSpPr/>
      </xdr:nvSpPr>
      <xdr:spPr bwMode="auto">
        <a:xfrm>
          <a:off x="4953000" y="2897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46702</xdr:rowOff>
    </xdr:from>
    <xdr:ext cx="736600" cy="259045"/>
    <xdr:sp macro="" textlink="">
      <xdr:nvSpPr>
        <xdr:cNvPr id="71" name="テキスト ボックス 70"/>
        <xdr:cNvSpPr txBox="1"/>
      </xdr:nvSpPr>
      <xdr:spPr>
        <a:xfrm>
          <a:off x="4622800" y="266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103295</xdr:rowOff>
    </xdr:from>
    <xdr:to>
      <xdr:col>22</xdr:col>
      <xdr:colOff>165100</xdr:colOff>
      <xdr:row>17</xdr:row>
      <xdr:rowOff>33445</xdr:rowOff>
    </xdr:to>
    <xdr:sp macro="" textlink="">
      <xdr:nvSpPr>
        <xdr:cNvPr id="72" name="楕円 71"/>
        <xdr:cNvSpPr/>
      </xdr:nvSpPr>
      <xdr:spPr bwMode="auto">
        <a:xfrm>
          <a:off x="4254500" y="2894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43622</xdr:rowOff>
    </xdr:from>
    <xdr:ext cx="762000" cy="259045"/>
    <xdr:sp macro="" textlink="">
      <xdr:nvSpPr>
        <xdr:cNvPr id="73" name="テキスト ボックス 72"/>
        <xdr:cNvSpPr txBox="1"/>
      </xdr:nvSpPr>
      <xdr:spPr>
        <a:xfrm>
          <a:off x="3924300" y="26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113725</xdr:rowOff>
    </xdr:from>
    <xdr:to>
      <xdr:col>19</xdr:col>
      <xdr:colOff>38100</xdr:colOff>
      <xdr:row>17</xdr:row>
      <xdr:rowOff>43875</xdr:rowOff>
    </xdr:to>
    <xdr:sp macro="" textlink="">
      <xdr:nvSpPr>
        <xdr:cNvPr id="74" name="楕円 73"/>
        <xdr:cNvSpPr/>
      </xdr:nvSpPr>
      <xdr:spPr bwMode="auto">
        <a:xfrm>
          <a:off x="3556000" y="2904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54052</xdr:rowOff>
    </xdr:from>
    <xdr:ext cx="762000" cy="259045"/>
    <xdr:sp macro="" textlink="">
      <xdr:nvSpPr>
        <xdr:cNvPr id="75" name="テキスト ボックス 74"/>
        <xdr:cNvSpPr txBox="1"/>
      </xdr:nvSpPr>
      <xdr:spPr>
        <a:xfrm>
          <a:off x="3225800" y="267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100881</xdr:rowOff>
    </xdr:from>
    <xdr:to>
      <xdr:col>15</xdr:col>
      <xdr:colOff>101600</xdr:colOff>
      <xdr:row>17</xdr:row>
      <xdr:rowOff>31031</xdr:rowOff>
    </xdr:to>
    <xdr:sp macro="" textlink="">
      <xdr:nvSpPr>
        <xdr:cNvPr id="76" name="楕円 75"/>
        <xdr:cNvSpPr/>
      </xdr:nvSpPr>
      <xdr:spPr bwMode="auto">
        <a:xfrm>
          <a:off x="2857500" y="289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41208</xdr:rowOff>
    </xdr:from>
    <xdr:ext cx="762000" cy="259045"/>
    <xdr:sp macro="" textlink="">
      <xdr:nvSpPr>
        <xdr:cNvPr id="77" name="テキスト ボックス 76"/>
        <xdr:cNvSpPr txBox="1"/>
      </xdr:nvSpPr>
      <xdr:spPr>
        <a:xfrm>
          <a:off x="2527300" y="26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308813</xdr:rowOff>
    </xdr:from>
    <xdr:to>
      <xdr:col>29</xdr:col>
      <xdr:colOff>127000</xdr:colOff>
      <xdr:row>35</xdr:row>
      <xdr:rowOff>6962</xdr:rowOff>
    </xdr:to>
    <xdr:cxnSp macro="">
      <xdr:nvCxnSpPr>
        <xdr:cNvPr id="110" name="直線コネクタ 109"/>
        <xdr:cNvCxnSpPr/>
      </xdr:nvCxnSpPr>
      <xdr:spPr bwMode="auto">
        <a:xfrm>
          <a:off x="5003800" y="6576263"/>
          <a:ext cx="647700" cy="41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308813</xdr:rowOff>
    </xdr:from>
    <xdr:to>
      <xdr:col>26</xdr:col>
      <xdr:colOff>50800</xdr:colOff>
      <xdr:row>34</xdr:row>
      <xdr:rowOff>320853</xdr:rowOff>
    </xdr:to>
    <xdr:cxnSp macro="">
      <xdr:nvCxnSpPr>
        <xdr:cNvPr id="113" name="直線コネクタ 112"/>
        <xdr:cNvCxnSpPr/>
      </xdr:nvCxnSpPr>
      <xdr:spPr bwMode="auto">
        <a:xfrm flipV="1">
          <a:off x="4305300" y="6576263"/>
          <a:ext cx="698500" cy="1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320853</xdr:rowOff>
    </xdr:from>
    <xdr:to>
      <xdr:col>22</xdr:col>
      <xdr:colOff>114300</xdr:colOff>
      <xdr:row>35</xdr:row>
      <xdr:rowOff>14216</xdr:rowOff>
    </xdr:to>
    <xdr:cxnSp macro="">
      <xdr:nvCxnSpPr>
        <xdr:cNvPr id="116" name="直線コネクタ 115"/>
        <xdr:cNvCxnSpPr/>
      </xdr:nvCxnSpPr>
      <xdr:spPr bwMode="auto">
        <a:xfrm flipV="1">
          <a:off x="3606800" y="6588303"/>
          <a:ext cx="698500" cy="3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14216</xdr:rowOff>
    </xdr:from>
    <xdr:to>
      <xdr:col>18</xdr:col>
      <xdr:colOff>177800</xdr:colOff>
      <xdr:row>35</xdr:row>
      <xdr:rowOff>20602</xdr:rowOff>
    </xdr:to>
    <xdr:cxnSp macro="">
      <xdr:nvCxnSpPr>
        <xdr:cNvPr id="119" name="直線コネクタ 118"/>
        <xdr:cNvCxnSpPr/>
      </xdr:nvCxnSpPr>
      <xdr:spPr bwMode="auto">
        <a:xfrm flipV="1">
          <a:off x="2908300" y="6624566"/>
          <a:ext cx="698500" cy="6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299062</xdr:rowOff>
    </xdr:from>
    <xdr:to>
      <xdr:col>29</xdr:col>
      <xdr:colOff>177800</xdr:colOff>
      <xdr:row>35</xdr:row>
      <xdr:rowOff>57762</xdr:rowOff>
    </xdr:to>
    <xdr:sp macro="" textlink="">
      <xdr:nvSpPr>
        <xdr:cNvPr id="129" name="楕円 128"/>
        <xdr:cNvSpPr/>
      </xdr:nvSpPr>
      <xdr:spPr bwMode="auto">
        <a:xfrm>
          <a:off x="5600700" y="656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144139</xdr:rowOff>
    </xdr:from>
    <xdr:ext cx="762000" cy="259045"/>
    <xdr:sp macro="" textlink="">
      <xdr:nvSpPr>
        <xdr:cNvPr id="130" name="人口1人当たり決算額の推移該当値テキスト445"/>
        <xdr:cNvSpPr txBox="1"/>
      </xdr:nvSpPr>
      <xdr:spPr>
        <a:xfrm>
          <a:off x="5740400" y="641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258013</xdr:rowOff>
    </xdr:from>
    <xdr:to>
      <xdr:col>26</xdr:col>
      <xdr:colOff>101600</xdr:colOff>
      <xdr:row>35</xdr:row>
      <xdr:rowOff>16713</xdr:rowOff>
    </xdr:to>
    <xdr:sp macro="" textlink="">
      <xdr:nvSpPr>
        <xdr:cNvPr id="131" name="楕円 130"/>
        <xdr:cNvSpPr/>
      </xdr:nvSpPr>
      <xdr:spPr bwMode="auto">
        <a:xfrm>
          <a:off x="4953000" y="6525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26890</xdr:rowOff>
    </xdr:from>
    <xdr:ext cx="736600" cy="259045"/>
    <xdr:sp macro="" textlink="">
      <xdr:nvSpPr>
        <xdr:cNvPr id="132" name="テキスト ボックス 131"/>
        <xdr:cNvSpPr txBox="1"/>
      </xdr:nvSpPr>
      <xdr:spPr>
        <a:xfrm>
          <a:off x="4622800" y="6294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270053</xdr:rowOff>
    </xdr:from>
    <xdr:to>
      <xdr:col>22</xdr:col>
      <xdr:colOff>165100</xdr:colOff>
      <xdr:row>35</xdr:row>
      <xdr:rowOff>28753</xdr:rowOff>
    </xdr:to>
    <xdr:sp macro="" textlink="">
      <xdr:nvSpPr>
        <xdr:cNvPr id="133" name="楕円 132"/>
        <xdr:cNvSpPr/>
      </xdr:nvSpPr>
      <xdr:spPr bwMode="auto">
        <a:xfrm>
          <a:off x="4254500" y="653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38930</xdr:rowOff>
    </xdr:from>
    <xdr:ext cx="762000" cy="259045"/>
    <xdr:sp macro="" textlink="">
      <xdr:nvSpPr>
        <xdr:cNvPr id="134" name="テキスト ボックス 133"/>
        <xdr:cNvSpPr txBox="1"/>
      </xdr:nvSpPr>
      <xdr:spPr>
        <a:xfrm>
          <a:off x="3924300" y="63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306316</xdr:rowOff>
    </xdr:from>
    <xdr:to>
      <xdr:col>19</xdr:col>
      <xdr:colOff>38100</xdr:colOff>
      <xdr:row>35</xdr:row>
      <xdr:rowOff>65016</xdr:rowOff>
    </xdr:to>
    <xdr:sp macro="" textlink="">
      <xdr:nvSpPr>
        <xdr:cNvPr id="135" name="楕円 134"/>
        <xdr:cNvSpPr/>
      </xdr:nvSpPr>
      <xdr:spPr bwMode="auto">
        <a:xfrm>
          <a:off x="3556000" y="6573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75193</xdr:rowOff>
    </xdr:from>
    <xdr:ext cx="762000" cy="259045"/>
    <xdr:sp macro="" textlink="">
      <xdr:nvSpPr>
        <xdr:cNvPr id="136" name="テキスト ボックス 135"/>
        <xdr:cNvSpPr txBox="1"/>
      </xdr:nvSpPr>
      <xdr:spPr>
        <a:xfrm>
          <a:off x="3225800" y="63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312702</xdr:rowOff>
    </xdr:from>
    <xdr:to>
      <xdr:col>15</xdr:col>
      <xdr:colOff>101600</xdr:colOff>
      <xdr:row>35</xdr:row>
      <xdr:rowOff>71402</xdr:rowOff>
    </xdr:to>
    <xdr:sp macro="" textlink="">
      <xdr:nvSpPr>
        <xdr:cNvPr id="137" name="楕円 136"/>
        <xdr:cNvSpPr/>
      </xdr:nvSpPr>
      <xdr:spPr bwMode="auto">
        <a:xfrm>
          <a:off x="2857500" y="658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81579</xdr:rowOff>
    </xdr:from>
    <xdr:ext cx="762000" cy="259045"/>
    <xdr:sp macro="" textlink="">
      <xdr:nvSpPr>
        <xdr:cNvPr id="138" name="テキスト ボックス 137"/>
        <xdr:cNvSpPr txBox="1"/>
      </xdr:nvSpPr>
      <xdr:spPr>
        <a:xfrm>
          <a:off x="2527300" y="634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2,079
2,044
114.25
2,737,978
2,647,193
90,785
1,634,800
2,769,328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34777</xdr:rowOff>
    </xdr:from>
    <xdr:to>
      <xdr:col>24</xdr:col>
      <xdr:colOff>63500</xdr:colOff>
      <xdr:row>36</xdr:row>
      <xdr:rowOff>48509</xdr:rowOff>
    </xdr:to>
    <xdr:cxnSp macro="">
      <xdr:nvCxnSpPr>
        <xdr:cNvPr id="60" name="直線コネクタ 59"/>
        <xdr:cNvCxnSpPr/>
      </xdr:nvCxnSpPr>
      <xdr:spPr>
        <a:xfrm flipV="1">
          <a:off x="3797300" y="6206977"/>
          <a:ext cx="8382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48509</xdr:rowOff>
    </xdr:from>
    <xdr:to>
      <xdr:col>19</xdr:col>
      <xdr:colOff>177800</xdr:colOff>
      <xdr:row>36</xdr:row>
      <xdr:rowOff>55520</xdr:rowOff>
    </xdr:to>
    <xdr:cxnSp macro="">
      <xdr:nvCxnSpPr>
        <xdr:cNvPr id="63" name="直線コネクタ 62"/>
        <xdr:cNvCxnSpPr/>
      </xdr:nvCxnSpPr>
      <xdr:spPr>
        <a:xfrm flipV="1">
          <a:off x="2908300" y="6220709"/>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55520</xdr:rowOff>
    </xdr:from>
    <xdr:to>
      <xdr:col>15</xdr:col>
      <xdr:colOff>50800</xdr:colOff>
      <xdr:row>36</xdr:row>
      <xdr:rowOff>59922</xdr:rowOff>
    </xdr:to>
    <xdr:cxnSp macro="">
      <xdr:nvCxnSpPr>
        <xdr:cNvPr id="66" name="直線コネクタ 65"/>
        <xdr:cNvCxnSpPr/>
      </xdr:nvCxnSpPr>
      <xdr:spPr>
        <a:xfrm flipV="1">
          <a:off x="2019300" y="6227720"/>
          <a:ext cx="889000" cy="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46005</xdr:rowOff>
    </xdr:from>
    <xdr:to>
      <xdr:col>10</xdr:col>
      <xdr:colOff>114300</xdr:colOff>
      <xdr:row>36</xdr:row>
      <xdr:rowOff>59922</xdr:rowOff>
    </xdr:to>
    <xdr:cxnSp macro="">
      <xdr:nvCxnSpPr>
        <xdr:cNvPr id="69" name="直線コネクタ 68"/>
        <xdr:cNvCxnSpPr/>
      </xdr:nvCxnSpPr>
      <xdr:spPr>
        <a:xfrm>
          <a:off x="1130300" y="6218205"/>
          <a:ext cx="889000" cy="1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155427</xdr:rowOff>
    </xdr:from>
    <xdr:to>
      <xdr:col>24</xdr:col>
      <xdr:colOff>114300</xdr:colOff>
      <xdr:row>36</xdr:row>
      <xdr:rowOff>85577</xdr:rowOff>
    </xdr:to>
    <xdr:sp macro="" textlink="">
      <xdr:nvSpPr>
        <xdr:cNvPr id="79" name="楕円 78"/>
        <xdr:cNvSpPr/>
      </xdr:nvSpPr>
      <xdr:spPr>
        <a:xfrm>
          <a:off x="4584700" y="61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6854</xdr:rowOff>
    </xdr:from>
    <xdr:ext cx="599010" cy="259045"/>
    <xdr:sp macro="" textlink="">
      <xdr:nvSpPr>
        <xdr:cNvPr id="80" name="人件費該当値テキスト"/>
        <xdr:cNvSpPr txBox="1"/>
      </xdr:nvSpPr>
      <xdr:spPr>
        <a:xfrm>
          <a:off x="4686300" y="600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169159</xdr:rowOff>
    </xdr:from>
    <xdr:to>
      <xdr:col>20</xdr:col>
      <xdr:colOff>38100</xdr:colOff>
      <xdr:row>36</xdr:row>
      <xdr:rowOff>99309</xdr:rowOff>
    </xdr:to>
    <xdr:sp macro="" textlink="">
      <xdr:nvSpPr>
        <xdr:cNvPr id="81" name="楕円 80"/>
        <xdr:cNvSpPr/>
      </xdr:nvSpPr>
      <xdr:spPr>
        <a:xfrm>
          <a:off x="3746500" y="616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115836</xdr:rowOff>
    </xdr:from>
    <xdr:ext cx="599010" cy="259045"/>
    <xdr:sp macro="" textlink="">
      <xdr:nvSpPr>
        <xdr:cNvPr id="82" name="テキスト ボックス 81"/>
        <xdr:cNvSpPr txBox="1"/>
      </xdr:nvSpPr>
      <xdr:spPr>
        <a:xfrm>
          <a:off x="3497795" y="594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4720</xdr:rowOff>
    </xdr:from>
    <xdr:to>
      <xdr:col>15</xdr:col>
      <xdr:colOff>101600</xdr:colOff>
      <xdr:row>36</xdr:row>
      <xdr:rowOff>106320</xdr:rowOff>
    </xdr:to>
    <xdr:sp macro="" textlink="">
      <xdr:nvSpPr>
        <xdr:cNvPr id="83" name="楕円 82"/>
        <xdr:cNvSpPr/>
      </xdr:nvSpPr>
      <xdr:spPr>
        <a:xfrm>
          <a:off x="2857500" y="617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122847</xdr:rowOff>
    </xdr:from>
    <xdr:ext cx="599010" cy="259045"/>
    <xdr:sp macro="" textlink="">
      <xdr:nvSpPr>
        <xdr:cNvPr id="84" name="テキスト ボックス 83"/>
        <xdr:cNvSpPr txBox="1"/>
      </xdr:nvSpPr>
      <xdr:spPr>
        <a:xfrm>
          <a:off x="2608795" y="59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9122</xdr:rowOff>
    </xdr:from>
    <xdr:to>
      <xdr:col>10</xdr:col>
      <xdr:colOff>165100</xdr:colOff>
      <xdr:row>36</xdr:row>
      <xdr:rowOff>110722</xdr:rowOff>
    </xdr:to>
    <xdr:sp macro="" textlink="">
      <xdr:nvSpPr>
        <xdr:cNvPr id="85" name="楕円 84"/>
        <xdr:cNvSpPr/>
      </xdr:nvSpPr>
      <xdr:spPr>
        <a:xfrm>
          <a:off x="1968500" y="61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127249</xdr:rowOff>
    </xdr:from>
    <xdr:ext cx="599010" cy="259045"/>
    <xdr:sp macro="" textlink="">
      <xdr:nvSpPr>
        <xdr:cNvPr id="86" name="テキスト ボックス 85"/>
        <xdr:cNvSpPr txBox="1"/>
      </xdr:nvSpPr>
      <xdr:spPr>
        <a:xfrm>
          <a:off x="1719795" y="595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166655</xdr:rowOff>
    </xdr:from>
    <xdr:to>
      <xdr:col>6</xdr:col>
      <xdr:colOff>38100</xdr:colOff>
      <xdr:row>36</xdr:row>
      <xdr:rowOff>96805</xdr:rowOff>
    </xdr:to>
    <xdr:sp macro="" textlink="">
      <xdr:nvSpPr>
        <xdr:cNvPr id="87" name="楕円 86"/>
        <xdr:cNvSpPr/>
      </xdr:nvSpPr>
      <xdr:spPr>
        <a:xfrm>
          <a:off x="1079500" y="616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113332</xdr:rowOff>
    </xdr:from>
    <xdr:ext cx="599010" cy="259045"/>
    <xdr:sp macro="" textlink="">
      <xdr:nvSpPr>
        <xdr:cNvPr id="88" name="テキスト ボックス 87"/>
        <xdr:cNvSpPr txBox="1"/>
      </xdr:nvSpPr>
      <xdr:spPr>
        <a:xfrm>
          <a:off x="830795" y="594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98909</xdr:rowOff>
    </xdr:from>
    <xdr:to>
      <xdr:col>24</xdr:col>
      <xdr:colOff>63500</xdr:colOff>
      <xdr:row>57</xdr:row>
      <xdr:rowOff>101584</xdr:rowOff>
    </xdr:to>
    <xdr:cxnSp macro="">
      <xdr:nvCxnSpPr>
        <xdr:cNvPr id="119" name="直線コネクタ 118"/>
        <xdr:cNvCxnSpPr/>
      </xdr:nvCxnSpPr>
      <xdr:spPr>
        <a:xfrm>
          <a:off x="3797300" y="9871559"/>
          <a:ext cx="8382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98909</xdr:rowOff>
    </xdr:from>
    <xdr:to>
      <xdr:col>19</xdr:col>
      <xdr:colOff>177800</xdr:colOff>
      <xdr:row>57</xdr:row>
      <xdr:rowOff>108854</xdr:rowOff>
    </xdr:to>
    <xdr:cxnSp macro="">
      <xdr:nvCxnSpPr>
        <xdr:cNvPr id="122" name="直線コネクタ 121"/>
        <xdr:cNvCxnSpPr/>
      </xdr:nvCxnSpPr>
      <xdr:spPr>
        <a:xfrm flipV="1">
          <a:off x="2908300" y="9871559"/>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108854</xdr:rowOff>
    </xdr:from>
    <xdr:to>
      <xdr:col>15</xdr:col>
      <xdr:colOff>50800</xdr:colOff>
      <xdr:row>57</xdr:row>
      <xdr:rowOff>119560</xdr:rowOff>
    </xdr:to>
    <xdr:cxnSp macro="">
      <xdr:nvCxnSpPr>
        <xdr:cNvPr id="125" name="直線コネクタ 124"/>
        <xdr:cNvCxnSpPr/>
      </xdr:nvCxnSpPr>
      <xdr:spPr>
        <a:xfrm flipV="1">
          <a:off x="2019300" y="9881504"/>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119560</xdr:rowOff>
    </xdr:from>
    <xdr:to>
      <xdr:col>10</xdr:col>
      <xdr:colOff>114300</xdr:colOff>
      <xdr:row>57</xdr:row>
      <xdr:rowOff>128113</xdr:rowOff>
    </xdr:to>
    <xdr:cxnSp macro="">
      <xdr:nvCxnSpPr>
        <xdr:cNvPr id="128" name="直線コネクタ 127"/>
        <xdr:cNvCxnSpPr/>
      </xdr:nvCxnSpPr>
      <xdr:spPr>
        <a:xfrm flipV="1">
          <a:off x="1130300" y="9892210"/>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50784</xdr:rowOff>
    </xdr:from>
    <xdr:to>
      <xdr:col>24</xdr:col>
      <xdr:colOff>114300</xdr:colOff>
      <xdr:row>57</xdr:row>
      <xdr:rowOff>152384</xdr:rowOff>
    </xdr:to>
    <xdr:sp macro="" textlink="">
      <xdr:nvSpPr>
        <xdr:cNvPr id="138" name="楕円 137"/>
        <xdr:cNvSpPr/>
      </xdr:nvSpPr>
      <xdr:spPr>
        <a:xfrm>
          <a:off x="4584700" y="98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29211</xdr:rowOff>
    </xdr:from>
    <xdr:ext cx="599010" cy="259045"/>
    <xdr:sp macro="" textlink="">
      <xdr:nvSpPr>
        <xdr:cNvPr id="139" name="物件費該当値テキスト"/>
        <xdr:cNvSpPr txBox="1"/>
      </xdr:nvSpPr>
      <xdr:spPr>
        <a:xfrm>
          <a:off x="4686300" y="980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48109</xdr:rowOff>
    </xdr:from>
    <xdr:to>
      <xdr:col>20</xdr:col>
      <xdr:colOff>38100</xdr:colOff>
      <xdr:row>57</xdr:row>
      <xdr:rowOff>149709</xdr:rowOff>
    </xdr:to>
    <xdr:sp macro="" textlink="">
      <xdr:nvSpPr>
        <xdr:cNvPr id="140" name="楕円 139"/>
        <xdr:cNvSpPr/>
      </xdr:nvSpPr>
      <xdr:spPr>
        <a:xfrm>
          <a:off x="3746500" y="982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140836</xdr:rowOff>
    </xdr:from>
    <xdr:ext cx="599010" cy="259045"/>
    <xdr:sp macro="" textlink="">
      <xdr:nvSpPr>
        <xdr:cNvPr id="141" name="テキスト ボックス 140"/>
        <xdr:cNvSpPr txBox="1"/>
      </xdr:nvSpPr>
      <xdr:spPr>
        <a:xfrm>
          <a:off x="3497795" y="991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58054</xdr:rowOff>
    </xdr:from>
    <xdr:to>
      <xdr:col>15</xdr:col>
      <xdr:colOff>101600</xdr:colOff>
      <xdr:row>57</xdr:row>
      <xdr:rowOff>159654</xdr:rowOff>
    </xdr:to>
    <xdr:sp macro="" textlink="">
      <xdr:nvSpPr>
        <xdr:cNvPr id="142" name="楕円 141"/>
        <xdr:cNvSpPr/>
      </xdr:nvSpPr>
      <xdr:spPr>
        <a:xfrm>
          <a:off x="2857500" y="98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150781</xdr:rowOff>
    </xdr:from>
    <xdr:ext cx="599010" cy="259045"/>
    <xdr:sp macro="" textlink="">
      <xdr:nvSpPr>
        <xdr:cNvPr id="143" name="テキスト ボックス 142"/>
        <xdr:cNvSpPr txBox="1"/>
      </xdr:nvSpPr>
      <xdr:spPr>
        <a:xfrm>
          <a:off x="2608795" y="992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68760</xdr:rowOff>
    </xdr:from>
    <xdr:to>
      <xdr:col>10</xdr:col>
      <xdr:colOff>165100</xdr:colOff>
      <xdr:row>57</xdr:row>
      <xdr:rowOff>170360</xdr:rowOff>
    </xdr:to>
    <xdr:sp macro="" textlink="">
      <xdr:nvSpPr>
        <xdr:cNvPr id="144" name="楕円 143"/>
        <xdr:cNvSpPr/>
      </xdr:nvSpPr>
      <xdr:spPr>
        <a:xfrm>
          <a:off x="1968500" y="984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161487</xdr:rowOff>
    </xdr:from>
    <xdr:ext cx="599010" cy="259045"/>
    <xdr:sp macro="" textlink="">
      <xdr:nvSpPr>
        <xdr:cNvPr id="145" name="テキスト ボックス 144"/>
        <xdr:cNvSpPr txBox="1"/>
      </xdr:nvSpPr>
      <xdr:spPr>
        <a:xfrm>
          <a:off x="1719795" y="993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77313</xdr:rowOff>
    </xdr:from>
    <xdr:to>
      <xdr:col>6</xdr:col>
      <xdr:colOff>38100</xdr:colOff>
      <xdr:row>58</xdr:row>
      <xdr:rowOff>7463</xdr:rowOff>
    </xdr:to>
    <xdr:sp macro="" textlink="">
      <xdr:nvSpPr>
        <xdr:cNvPr id="146" name="楕円 145"/>
        <xdr:cNvSpPr/>
      </xdr:nvSpPr>
      <xdr:spPr>
        <a:xfrm>
          <a:off x="1079500" y="984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23990</xdr:rowOff>
    </xdr:from>
    <xdr:ext cx="599010" cy="259045"/>
    <xdr:sp macro="" textlink="">
      <xdr:nvSpPr>
        <xdr:cNvPr id="147" name="テキスト ボックス 146"/>
        <xdr:cNvSpPr txBox="1"/>
      </xdr:nvSpPr>
      <xdr:spPr>
        <a:xfrm>
          <a:off x="830795" y="962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89064</xdr:rowOff>
    </xdr:from>
    <xdr:to>
      <xdr:col>24</xdr:col>
      <xdr:colOff>63500</xdr:colOff>
      <xdr:row>76</xdr:row>
      <xdr:rowOff>152158</xdr:rowOff>
    </xdr:to>
    <xdr:cxnSp macro="">
      <xdr:nvCxnSpPr>
        <xdr:cNvPr id="174" name="直線コネクタ 173"/>
        <xdr:cNvCxnSpPr/>
      </xdr:nvCxnSpPr>
      <xdr:spPr>
        <a:xfrm>
          <a:off x="3797300" y="13119264"/>
          <a:ext cx="8382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78462</xdr:rowOff>
    </xdr:from>
    <xdr:to>
      <xdr:col>19</xdr:col>
      <xdr:colOff>177800</xdr:colOff>
      <xdr:row>76</xdr:row>
      <xdr:rowOff>89064</xdr:rowOff>
    </xdr:to>
    <xdr:cxnSp macro="">
      <xdr:nvCxnSpPr>
        <xdr:cNvPr id="177" name="直線コネクタ 176"/>
        <xdr:cNvCxnSpPr/>
      </xdr:nvCxnSpPr>
      <xdr:spPr>
        <a:xfrm>
          <a:off x="2908300" y="13108662"/>
          <a:ext cx="8890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76405</xdr:rowOff>
    </xdr:from>
    <xdr:to>
      <xdr:col>15</xdr:col>
      <xdr:colOff>50800</xdr:colOff>
      <xdr:row>76</xdr:row>
      <xdr:rowOff>78462</xdr:rowOff>
    </xdr:to>
    <xdr:cxnSp macro="">
      <xdr:nvCxnSpPr>
        <xdr:cNvPr id="180" name="直線コネクタ 179"/>
        <xdr:cNvCxnSpPr/>
      </xdr:nvCxnSpPr>
      <xdr:spPr>
        <a:xfrm>
          <a:off x="2019300" y="1310660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76405</xdr:rowOff>
    </xdr:from>
    <xdr:to>
      <xdr:col>10</xdr:col>
      <xdr:colOff>114300</xdr:colOff>
      <xdr:row>76</xdr:row>
      <xdr:rowOff>169866</xdr:rowOff>
    </xdr:to>
    <xdr:cxnSp macro="">
      <xdr:nvCxnSpPr>
        <xdr:cNvPr id="183" name="直線コネクタ 182"/>
        <xdr:cNvCxnSpPr/>
      </xdr:nvCxnSpPr>
      <xdr:spPr>
        <a:xfrm flipV="1">
          <a:off x="1130300" y="13106605"/>
          <a:ext cx="889000" cy="9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101358</xdr:rowOff>
    </xdr:from>
    <xdr:to>
      <xdr:col>24</xdr:col>
      <xdr:colOff>114300</xdr:colOff>
      <xdr:row>77</xdr:row>
      <xdr:rowOff>31508</xdr:rowOff>
    </xdr:to>
    <xdr:sp macro="" textlink="">
      <xdr:nvSpPr>
        <xdr:cNvPr id="193" name="楕円 192"/>
        <xdr:cNvSpPr/>
      </xdr:nvSpPr>
      <xdr:spPr>
        <a:xfrm>
          <a:off x="4584700" y="131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124235</xdr:rowOff>
    </xdr:from>
    <xdr:ext cx="534377" cy="259045"/>
    <xdr:sp macro="" textlink="">
      <xdr:nvSpPr>
        <xdr:cNvPr id="194" name="維持補修費該当値テキスト"/>
        <xdr:cNvSpPr txBox="1"/>
      </xdr:nvSpPr>
      <xdr:spPr>
        <a:xfrm>
          <a:off x="4686300" y="1298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38264</xdr:rowOff>
    </xdr:from>
    <xdr:to>
      <xdr:col>20</xdr:col>
      <xdr:colOff>38100</xdr:colOff>
      <xdr:row>76</xdr:row>
      <xdr:rowOff>139864</xdr:rowOff>
    </xdr:to>
    <xdr:sp macro="" textlink="">
      <xdr:nvSpPr>
        <xdr:cNvPr id="195" name="楕円 194"/>
        <xdr:cNvSpPr/>
      </xdr:nvSpPr>
      <xdr:spPr>
        <a:xfrm>
          <a:off x="3746500" y="130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156392</xdr:rowOff>
    </xdr:from>
    <xdr:ext cx="534377" cy="259045"/>
    <xdr:sp macro="" textlink="">
      <xdr:nvSpPr>
        <xdr:cNvPr id="196" name="テキスト ボックス 195"/>
        <xdr:cNvSpPr txBox="1"/>
      </xdr:nvSpPr>
      <xdr:spPr>
        <a:xfrm>
          <a:off x="3530111" y="128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27662</xdr:rowOff>
    </xdr:from>
    <xdr:to>
      <xdr:col>15</xdr:col>
      <xdr:colOff>101600</xdr:colOff>
      <xdr:row>76</xdr:row>
      <xdr:rowOff>129262</xdr:rowOff>
    </xdr:to>
    <xdr:sp macro="" textlink="">
      <xdr:nvSpPr>
        <xdr:cNvPr id="197" name="楕円 196"/>
        <xdr:cNvSpPr/>
      </xdr:nvSpPr>
      <xdr:spPr>
        <a:xfrm>
          <a:off x="2857500" y="130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145790</xdr:rowOff>
    </xdr:from>
    <xdr:ext cx="534377" cy="259045"/>
    <xdr:sp macro="" textlink="">
      <xdr:nvSpPr>
        <xdr:cNvPr id="198" name="テキスト ボックス 197"/>
        <xdr:cNvSpPr txBox="1"/>
      </xdr:nvSpPr>
      <xdr:spPr>
        <a:xfrm>
          <a:off x="2641111" y="1283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25605</xdr:rowOff>
    </xdr:from>
    <xdr:to>
      <xdr:col>10</xdr:col>
      <xdr:colOff>165100</xdr:colOff>
      <xdr:row>76</xdr:row>
      <xdr:rowOff>127205</xdr:rowOff>
    </xdr:to>
    <xdr:sp macro="" textlink="">
      <xdr:nvSpPr>
        <xdr:cNvPr id="199" name="楕円 198"/>
        <xdr:cNvSpPr/>
      </xdr:nvSpPr>
      <xdr:spPr>
        <a:xfrm>
          <a:off x="1968500" y="130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143732</xdr:rowOff>
    </xdr:from>
    <xdr:ext cx="534377" cy="259045"/>
    <xdr:sp macro="" textlink="">
      <xdr:nvSpPr>
        <xdr:cNvPr id="200" name="テキスト ボックス 199"/>
        <xdr:cNvSpPr txBox="1"/>
      </xdr:nvSpPr>
      <xdr:spPr>
        <a:xfrm>
          <a:off x="1752111" y="1283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119066</xdr:rowOff>
    </xdr:from>
    <xdr:to>
      <xdr:col>6</xdr:col>
      <xdr:colOff>38100</xdr:colOff>
      <xdr:row>77</xdr:row>
      <xdr:rowOff>49216</xdr:rowOff>
    </xdr:to>
    <xdr:sp macro="" textlink="">
      <xdr:nvSpPr>
        <xdr:cNvPr id="201" name="楕円 200"/>
        <xdr:cNvSpPr/>
      </xdr:nvSpPr>
      <xdr:spPr>
        <a:xfrm>
          <a:off x="1079500" y="1314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65743</xdr:rowOff>
    </xdr:from>
    <xdr:ext cx="534377" cy="259045"/>
    <xdr:sp macro="" textlink="">
      <xdr:nvSpPr>
        <xdr:cNvPr id="202" name="テキスト ボックス 201"/>
        <xdr:cNvSpPr txBox="1"/>
      </xdr:nvSpPr>
      <xdr:spPr>
        <a:xfrm>
          <a:off x="863111" y="1292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102493</xdr:rowOff>
    </xdr:from>
    <xdr:to>
      <xdr:col>24</xdr:col>
      <xdr:colOff>63500</xdr:colOff>
      <xdr:row>98</xdr:row>
      <xdr:rowOff>108924</xdr:rowOff>
    </xdr:to>
    <xdr:cxnSp macro="">
      <xdr:nvCxnSpPr>
        <xdr:cNvPr id="231" name="直線コネクタ 230"/>
        <xdr:cNvCxnSpPr/>
      </xdr:nvCxnSpPr>
      <xdr:spPr>
        <a:xfrm flipV="1">
          <a:off x="3797300" y="16904593"/>
          <a:ext cx="838200" cy="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102091</xdr:rowOff>
    </xdr:from>
    <xdr:to>
      <xdr:col>19</xdr:col>
      <xdr:colOff>177800</xdr:colOff>
      <xdr:row>98</xdr:row>
      <xdr:rowOff>108924</xdr:rowOff>
    </xdr:to>
    <xdr:cxnSp macro="">
      <xdr:nvCxnSpPr>
        <xdr:cNvPr id="234" name="直線コネクタ 233"/>
        <xdr:cNvCxnSpPr/>
      </xdr:nvCxnSpPr>
      <xdr:spPr>
        <a:xfrm>
          <a:off x="2908300" y="16904191"/>
          <a:ext cx="889000" cy="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94388</xdr:rowOff>
    </xdr:from>
    <xdr:to>
      <xdr:col>15</xdr:col>
      <xdr:colOff>50800</xdr:colOff>
      <xdr:row>98</xdr:row>
      <xdr:rowOff>102091</xdr:rowOff>
    </xdr:to>
    <xdr:cxnSp macro="">
      <xdr:nvCxnSpPr>
        <xdr:cNvPr id="237" name="直線コネクタ 236"/>
        <xdr:cNvCxnSpPr/>
      </xdr:nvCxnSpPr>
      <xdr:spPr>
        <a:xfrm>
          <a:off x="2019300" y="16896488"/>
          <a:ext cx="8890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94388</xdr:rowOff>
    </xdr:from>
    <xdr:to>
      <xdr:col>10</xdr:col>
      <xdr:colOff>114300</xdr:colOff>
      <xdr:row>98</xdr:row>
      <xdr:rowOff>100923</xdr:rowOff>
    </xdr:to>
    <xdr:cxnSp macro="">
      <xdr:nvCxnSpPr>
        <xdr:cNvPr id="240" name="直線コネクタ 239"/>
        <xdr:cNvCxnSpPr/>
      </xdr:nvCxnSpPr>
      <xdr:spPr>
        <a:xfrm flipV="1">
          <a:off x="1130300" y="16896488"/>
          <a:ext cx="889000" cy="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51693</xdr:rowOff>
    </xdr:from>
    <xdr:to>
      <xdr:col>24</xdr:col>
      <xdr:colOff>114300</xdr:colOff>
      <xdr:row>98</xdr:row>
      <xdr:rowOff>153293</xdr:rowOff>
    </xdr:to>
    <xdr:sp macro="" textlink="">
      <xdr:nvSpPr>
        <xdr:cNvPr id="250" name="楕円 249"/>
        <xdr:cNvSpPr/>
      </xdr:nvSpPr>
      <xdr:spPr>
        <a:xfrm>
          <a:off x="4584700" y="1685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58124</xdr:rowOff>
    </xdr:from>
    <xdr:to>
      <xdr:col>20</xdr:col>
      <xdr:colOff>38100</xdr:colOff>
      <xdr:row>98</xdr:row>
      <xdr:rowOff>159724</xdr:rowOff>
    </xdr:to>
    <xdr:sp macro="" textlink="">
      <xdr:nvSpPr>
        <xdr:cNvPr id="252" name="楕円 251"/>
        <xdr:cNvSpPr/>
      </xdr:nvSpPr>
      <xdr:spPr>
        <a:xfrm>
          <a:off x="3746500" y="1686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150851</xdr:rowOff>
    </xdr:from>
    <xdr:ext cx="534377" cy="259045"/>
    <xdr:sp macro="" textlink="">
      <xdr:nvSpPr>
        <xdr:cNvPr id="253" name="テキスト ボックス 252"/>
        <xdr:cNvSpPr txBox="1"/>
      </xdr:nvSpPr>
      <xdr:spPr>
        <a:xfrm>
          <a:off x="3530111" y="1695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51291</xdr:rowOff>
    </xdr:from>
    <xdr:to>
      <xdr:col>15</xdr:col>
      <xdr:colOff>101600</xdr:colOff>
      <xdr:row>98</xdr:row>
      <xdr:rowOff>152891</xdr:rowOff>
    </xdr:to>
    <xdr:sp macro="" textlink="">
      <xdr:nvSpPr>
        <xdr:cNvPr id="254" name="楕円 253"/>
        <xdr:cNvSpPr/>
      </xdr:nvSpPr>
      <xdr:spPr>
        <a:xfrm>
          <a:off x="2857500" y="168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144018</xdr:rowOff>
    </xdr:from>
    <xdr:ext cx="534377" cy="259045"/>
    <xdr:sp macro="" textlink="">
      <xdr:nvSpPr>
        <xdr:cNvPr id="255" name="テキスト ボックス 254"/>
        <xdr:cNvSpPr txBox="1"/>
      </xdr:nvSpPr>
      <xdr:spPr>
        <a:xfrm>
          <a:off x="2641111" y="169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43588</xdr:rowOff>
    </xdr:from>
    <xdr:to>
      <xdr:col>10</xdr:col>
      <xdr:colOff>165100</xdr:colOff>
      <xdr:row>98</xdr:row>
      <xdr:rowOff>145188</xdr:rowOff>
    </xdr:to>
    <xdr:sp macro="" textlink="">
      <xdr:nvSpPr>
        <xdr:cNvPr id="256" name="楕円 255"/>
        <xdr:cNvSpPr/>
      </xdr:nvSpPr>
      <xdr:spPr>
        <a:xfrm>
          <a:off x="1968500" y="168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136315</xdr:rowOff>
    </xdr:from>
    <xdr:ext cx="534377" cy="259045"/>
    <xdr:sp macro="" textlink="">
      <xdr:nvSpPr>
        <xdr:cNvPr id="257" name="テキスト ボックス 256"/>
        <xdr:cNvSpPr txBox="1"/>
      </xdr:nvSpPr>
      <xdr:spPr>
        <a:xfrm>
          <a:off x="1752111" y="1693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50123</xdr:rowOff>
    </xdr:from>
    <xdr:to>
      <xdr:col>6</xdr:col>
      <xdr:colOff>38100</xdr:colOff>
      <xdr:row>98</xdr:row>
      <xdr:rowOff>151723</xdr:rowOff>
    </xdr:to>
    <xdr:sp macro="" textlink="">
      <xdr:nvSpPr>
        <xdr:cNvPr id="258" name="楕円 257"/>
        <xdr:cNvSpPr/>
      </xdr:nvSpPr>
      <xdr:spPr>
        <a:xfrm>
          <a:off x="1079500" y="1685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142850</xdr:rowOff>
    </xdr:from>
    <xdr:ext cx="534377" cy="259045"/>
    <xdr:sp macro="" textlink="">
      <xdr:nvSpPr>
        <xdr:cNvPr id="259" name="テキスト ボックス 258"/>
        <xdr:cNvSpPr txBox="1"/>
      </xdr:nvSpPr>
      <xdr:spPr>
        <a:xfrm>
          <a:off x="863111" y="1694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143498</xdr:rowOff>
    </xdr:from>
    <xdr:to>
      <xdr:col>55</xdr:col>
      <xdr:colOff>0</xdr:colOff>
      <xdr:row>37</xdr:row>
      <xdr:rowOff>151863</xdr:rowOff>
    </xdr:to>
    <xdr:cxnSp macro="">
      <xdr:nvCxnSpPr>
        <xdr:cNvPr id="290" name="直線コネクタ 289"/>
        <xdr:cNvCxnSpPr/>
      </xdr:nvCxnSpPr>
      <xdr:spPr>
        <a:xfrm flipV="1">
          <a:off x="9639300" y="6487148"/>
          <a:ext cx="838200" cy="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119103</xdr:rowOff>
    </xdr:from>
    <xdr:to>
      <xdr:col>50</xdr:col>
      <xdr:colOff>114300</xdr:colOff>
      <xdr:row>37</xdr:row>
      <xdr:rowOff>151863</xdr:rowOff>
    </xdr:to>
    <xdr:cxnSp macro="">
      <xdr:nvCxnSpPr>
        <xdr:cNvPr id="293" name="直線コネクタ 292"/>
        <xdr:cNvCxnSpPr/>
      </xdr:nvCxnSpPr>
      <xdr:spPr>
        <a:xfrm>
          <a:off x="8750300" y="6462753"/>
          <a:ext cx="889000" cy="3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106800</xdr:rowOff>
    </xdr:from>
    <xdr:to>
      <xdr:col>45</xdr:col>
      <xdr:colOff>177800</xdr:colOff>
      <xdr:row>37</xdr:row>
      <xdr:rowOff>119103</xdr:rowOff>
    </xdr:to>
    <xdr:cxnSp macro="">
      <xdr:nvCxnSpPr>
        <xdr:cNvPr id="296" name="直線コネクタ 295"/>
        <xdr:cNvCxnSpPr/>
      </xdr:nvCxnSpPr>
      <xdr:spPr>
        <a:xfrm>
          <a:off x="7861300" y="6450450"/>
          <a:ext cx="889000" cy="1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77524</xdr:rowOff>
    </xdr:from>
    <xdr:to>
      <xdr:col>41</xdr:col>
      <xdr:colOff>50800</xdr:colOff>
      <xdr:row>37</xdr:row>
      <xdr:rowOff>106800</xdr:rowOff>
    </xdr:to>
    <xdr:cxnSp macro="">
      <xdr:nvCxnSpPr>
        <xdr:cNvPr id="299" name="直線コネクタ 298"/>
        <xdr:cNvCxnSpPr/>
      </xdr:nvCxnSpPr>
      <xdr:spPr>
        <a:xfrm>
          <a:off x="6972300" y="6078274"/>
          <a:ext cx="889000" cy="37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92698</xdr:rowOff>
    </xdr:from>
    <xdr:to>
      <xdr:col>55</xdr:col>
      <xdr:colOff>50800</xdr:colOff>
      <xdr:row>38</xdr:row>
      <xdr:rowOff>22848</xdr:rowOff>
    </xdr:to>
    <xdr:sp macro="" textlink="">
      <xdr:nvSpPr>
        <xdr:cNvPr id="309" name="楕円 308"/>
        <xdr:cNvSpPr/>
      </xdr:nvSpPr>
      <xdr:spPr>
        <a:xfrm>
          <a:off x="10426700" y="643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71125</xdr:rowOff>
    </xdr:from>
    <xdr:ext cx="599010" cy="259045"/>
    <xdr:sp macro="" textlink="">
      <xdr:nvSpPr>
        <xdr:cNvPr id="310" name="補助費等該当値テキスト"/>
        <xdr:cNvSpPr txBox="1"/>
      </xdr:nvSpPr>
      <xdr:spPr>
        <a:xfrm>
          <a:off x="10528300" y="641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101063</xdr:rowOff>
    </xdr:from>
    <xdr:to>
      <xdr:col>50</xdr:col>
      <xdr:colOff>165100</xdr:colOff>
      <xdr:row>38</xdr:row>
      <xdr:rowOff>31214</xdr:rowOff>
    </xdr:to>
    <xdr:sp macro="" textlink="">
      <xdr:nvSpPr>
        <xdr:cNvPr id="311" name="楕円 310"/>
        <xdr:cNvSpPr/>
      </xdr:nvSpPr>
      <xdr:spPr>
        <a:xfrm>
          <a:off x="9588500" y="64447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22340</xdr:rowOff>
    </xdr:from>
    <xdr:ext cx="599010" cy="259045"/>
    <xdr:sp macro="" textlink="">
      <xdr:nvSpPr>
        <xdr:cNvPr id="312" name="テキスト ボックス 311"/>
        <xdr:cNvSpPr txBox="1"/>
      </xdr:nvSpPr>
      <xdr:spPr>
        <a:xfrm>
          <a:off x="9339795" y="65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68303</xdr:rowOff>
    </xdr:from>
    <xdr:to>
      <xdr:col>46</xdr:col>
      <xdr:colOff>38100</xdr:colOff>
      <xdr:row>37</xdr:row>
      <xdr:rowOff>169903</xdr:rowOff>
    </xdr:to>
    <xdr:sp macro="" textlink="">
      <xdr:nvSpPr>
        <xdr:cNvPr id="313" name="楕円 312"/>
        <xdr:cNvSpPr/>
      </xdr:nvSpPr>
      <xdr:spPr>
        <a:xfrm>
          <a:off x="8699500" y="641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14980</xdr:rowOff>
    </xdr:from>
    <xdr:ext cx="599010" cy="259045"/>
    <xdr:sp macro="" textlink="">
      <xdr:nvSpPr>
        <xdr:cNvPr id="314" name="テキスト ボックス 313"/>
        <xdr:cNvSpPr txBox="1"/>
      </xdr:nvSpPr>
      <xdr:spPr>
        <a:xfrm>
          <a:off x="8450795" y="618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56000</xdr:rowOff>
    </xdr:from>
    <xdr:to>
      <xdr:col>41</xdr:col>
      <xdr:colOff>101600</xdr:colOff>
      <xdr:row>37</xdr:row>
      <xdr:rowOff>157600</xdr:rowOff>
    </xdr:to>
    <xdr:sp macro="" textlink="">
      <xdr:nvSpPr>
        <xdr:cNvPr id="315" name="楕円 314"/>
        <xdr:cNvSpPr/>
      </xdr:nvSpPr>
      <xdr:spPr>
        <a:xfrm>
          <a:off x="7810500" y="63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2677</xdr:rowOff>
    </xdr:from>
    <xdr:ext cx="599010" cy="259045"/>
    <xdr:sp macro="" textlink="">
      <xdr:nvSpPr>
        <xdr:cNvPr id="316" name="テキスト ボックス 315"/>
        <xdr:cNvSpPr txBox="1"/>
      </xdr:nvSpPr>
      <xdr:spPr>
        <a:xfrm>
          <a:off x="7561795" y="61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26724</xdr:rowOff>
    </xdr:from>
    <xdr:to>
      <xdr:col>36</xdr:col>
      <xdr:colOff>165100</xdr:colOff>
      <xdr:row>35</xdr:row>
      <xdr:rowOff>128324</xdr:rowOff>
    </xdr:to>
    <xdr:sp macro="" textlink="">
      <xdr:nvSpPr>
        <xdr:cNvPr id="317" name="楕円 316"/>
        <xdr:cNvSpPr/>
      </xdr:nvSpPr>
      <xdr:spPr>
        <a:xfrm>
          <a:off x="6921500" y="602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144851</xdr:rowOff>
    </xdr:from>
    <xdr:ext cx="599010" cy="259045"/>
    <xdr:sp macro="" textlink="">
      <xdr:nvSpPr>
        <xdr:cNvPr id="318" name="テキスト ボックス 317"/>
        <xdr:cNvSpPr txBox="1"/>
      </xdr:nvSpPr>
      <xdr:spPr>
        <a:xfrm>
          <a:off x="6672795" y="580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87531</xdr:rowOff>
    </xdr:from>
    <xdr:to>
      <xdr:col>55</xdr:col>
      <xdr:colOff>0</xdr:colOff>
      <xdr:row>58</xdr:row>
      <xdr:rowOff>149978</xdr:rowOff>
    </xdr:to>
    <xdr:cxnSp macro="">
      <xdr:nvCxnSpPr>
        <xdr:cNvPr id="347" name="直線コネクタ 346"/>
        <xdr:cNvCxnSpPr/>
      </xdr:nvCxnSpPr>
      <xdr:spPr>
        <a:xfrm>
          <a:off x="9639300" y="10031631"/>
          <a:ext cx="838200" cy="6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77458</xdr:rowOff>
    </xdr:from>
    <xdr:to>
      <xdr:col>50</xdr:col>
      <xdr:colOff>114300</xdr:colOff>
      <xdr:row>58</xdr:row>
      <xdr:rowOff>87531</xdr:rowOff>
    </xdr:to>
    <xdr:cxnSp macro="">
      <xdr:nvCxnSpPr>
        <xdr:cNvPr id="350" name="直線コネクタ 349"/>
        <xdr:cNvCxnSpPr/>
      </xdr:nvCxnSpPr>
      <xdr:spPr>
        <a:xfrm>
          <a:off x="8750300" y="10021558"/>
          <a:ext cx="889000" cy="1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77458</xdr:rowOff>
    </xdr:from>
    <xdr:to>
      <xdr:col>45</xdr:col>
      <xdr:colOff>177800</xdr:colOff>
      <xdr:row>58</xdr:row>
      <xdr:rowOff>127742</xdr:rowOff>
    </xdr:to>
    <xdr:cxnSp macro="">
      <xdr:nvCxnSpPr>
        <xdr:cNvPr id="353" name="直線コネクタ 352"/>
        <xdr:cNvCxnSpPr/>
      </xdr:nvCxnSpPr>
      <xdr:spPr>
        <a:xfrm flipV="1">
          <a:off x="7861300" y="10021558"/>
          <a:ext cx="889000" cy="5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118140</xdr:rowOff>
    </xdr:from>
    <xdr:to>
      <xdr:col>41</xdr:col>
      <xdr:colOff>50800</xdr:colOff>
      <xdr:row>58</xdr:row>
      <xdr:rowOff>127742</xdr:rowOff>
    </xdr:to>
    <xdr:cxnSp macro="">
      <xdr:nvCxnSpPr>
        <xdr:cNvPr id="356" name="直線コネクタ 355"/>
        <xdr:cNvCxnSpPr/>
      </xdr:nvCxnSpPr>
      <xdr:spPr>
        <a:xfrm>
          <a:off x="6972300" y="10062240"/>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99178</xdr:rowOff>
    </xdr:from>
    <xdr:to>
      <xdr:col>55</xdr:col>
      <xdr:colOff>50800</xdr:colOff>
      <xdr:row>59</xdr:row>
      <xdr:rowOff>29328</xdr:rowOff>
    </xdr:to>
    <xdr:sp macro="" textlink="">
      <xdr:nvSpPr>
        <xdr:cNvPr id="366" name="楕円 365"/>
        <xdr:cNvSpPr/>
      </xdr:nvSpPr>
      <xdr:spPr>
        <a:xfrm>
          <a:off x="10426700" y="1004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36731</xdr:rowOff>
    </xdr:from>
    <xdr:to>
      <xdr:col>50</xdr:col>
      <xdr:colOff>165100</xdr:colOff>
      <xdr:row>58</xdr:row>
      <xdr:rowOff>138331</xdr:rowOff>
    </xdr:to>
    <xdr:sp macro="" textlink="">
      <xdr:nvSpPr>
        <xdr:cNvPr id="368" name="楕円 367"/>
        <xdr:cNvSpPr/>
      </xdr:nvSpPr>
      <xdr:spPr>
        <a:xfrm>
          <a:off x="9588500" y="998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154858</xdr:rowOff>
    </xdr:from>
    <xdr:ext cx="599010" cy="259045"/>
    <xdr:sp macro="" textlink="">
      <xdr:nvSpPr>
        <xdr:cNvPr id="369" name="テキスト ボックス 368"/>
        <xdr:cNvSpPr txBox="1"/>
      </xdr:nvSpPr>
      <xdr:spPr>
        <a:xfrm>
          <a:off x="9339795" y="975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26658</xdr:rowOff>
    </xdr:from>
    <xdr:to>
      <xdr:col>46</xdr:col>
      <xdr:colOff>38100</xdr:colOff>
      <xdr:row>58</xdr:row>
      <xdr:rowOff>128258</xdr:rowOff>
    </xdr:to>
    <xdr:sp macro="" textlink="">
      <xdr:nvSpPr>
        <xdr:cNvPr id="370" name="楕円 369"/>
        <xdr:cNvSpPr/>
      </xdr:nvSpPr>
      <xdr:spPr>
        <a:xfrm>
          <a:off x="8699500" y="99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144785</xdr:rowOff>
    </xdr:from>
    <xdr:ext cx="599010" cy="259045"/>
    <xdr:sp macro="" textlink="">
      <xdr:nvSpPr>
        <xdr:cNvPr id="371" name="テキスト ボックス 370"/>
        <xdr:cNvSpPr txBox="1"/>
      </xdr:nvSpPr>
      <xdr:spPr>
        <a:xfrm>
          <a:off x="8450795" y="974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76942</xdr:rowOff>
    </xdr:from>
    <xdr:to>
      <xdr:col>41</xdr:col>
      <xdr:colOff>101600</xdr:colOff>
      <xdr:row>59</xdr:row>
      <xdr:rowOff>7092</xdr:rowOff>
    </xdr:to>
    <xdr:sp macro="" textlink="">
      <xdr:nvSpPr>
        <xdr:cNvPr id="372" name="楕円 371"/>
        <xdr:cNvSpPr/>
      </xdr:nvSpPr>
      <xdr:spPr>
        <a:xfrm>
          <a:off x="7810500" y="1002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169669</xdr:rowOff>
    </xdr:from>
    <xdr:ext cx="599010" cy="259045"/>
    <xdr:sp macro="" textlink="">
      <xdr:nvSpPr>
        <xdr:cNvPr id="373" name="テキスト ボックス 372"/>
        <xdr:cNvSpPr txBox="1"/>
      </xdr:nvSpPr>
      <xdr:spPr>
        <a:xfrm>
          <a:off x="7561795" y="101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67340</xdr:rowOff>
    </xdr:from>
    <xdr:to>
      <xdr:col>36</xdr:col>
      <xdr:colOff>165100</xdr:colOff>
      <xdr:row>58</xdr:row>
      <xdr:rowOff>168940</xdr:rowOff>
    </xdr:to>
    <xdr:sp macro="" textlink="">
      <xdr:nvSpPr>
        <xdr:cNvPr id="374" name="楕円 373"/>
        <xdr:cNvSpPr/>
      </xdr:nvSpPr>
      <xdr:spPr>
        <a:xfrm>
          <a:off x="6921500" y="100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160067</xdr:rowOff>
    </xdr:from>
    <xdr:ext cx="599010" cy="259045"/>
    <xdr:sp macro="" textlink="">
      <xdr:nvSpPr>
        <xdr:cNvPr id="375" name="テキスト ボックス 374"/>
        <xdr:cNvSpPr txBox="1"/>
      </xdr:nvSpPr>
      <xdr:spPr>
        <a:xfrm>
          <a:off x="6672795" y="1010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128725</xdr:rowOff>
    </xdr:from>
    <xdr:to>
      <xdr:col>55</xdr:col>
      <xdr:colOff>0</xdr:colOff>
      <xdr:row>78</xdr:row>
      <xdr:rowOff>132795</xdr:rowOff>
    </xdr:to>
    <xdr:cxnSp macro="">
      <xdr:nvCxnSpPr>
        <xdr:cNvPr id="402" name="直線コネクタ 401"/>
        <xdr:cNvCxnSpPr/>
      </xdr:nvCxnSpPr>
      <xdr:spPr>
        <a:xfrm flipV="1">
          <a:off x="9639300" y="13501825"/>
          <a:ext cx="8382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132795</xdr:rowOff>
    </xdr:from>
    <xdr:to>
      <xdr:col>50</xdr:col>
      <xdr:colOff>114300</xdr:colOff>
      <xdr:row>78</xdr:row>
      <xdr:rowOff>138083</xdr:rowOff>
    </xdr:to>
    <xdr:cxnSp macro="">
      <xdr:nvCxnSpPr>
        <xdr:cNvPr id="405" name="直線コネクタ 404"/>
        <xdr:cNvCxnSpPr/>
      </xdr:nvCxnSpPr>
      <xdr:spPr>
        <a:xfrm flipV="1">
          <a:off x="8750300" y="13505895"/>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138083</xdr:rowOff>
    </xdr:from>
    <xdr:to>
      <xdr:col>45</xdr:col>
      <xdr:colOff>177800</xdr:colOff>
      <xdr:row>78</xdr:row>
      <xdr:rowOff>139700</xdr:rowOff>
    </xdr:to>
    <xdr:cxnSp macro="">
      <xdr:nvCxnSpPr>
        <xdr:cNvPr id="408" name="直線コネクタ 407"/>
        <xdr:cNvCxnSpPr/>
      </xdr:nvCxnSpPr>
      <xdr:spPr>
        <a:xfrm flipV="1">
          <a:off x="7861300" y="13511183"/>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1" name="直線コネクタ 410"/>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77925</xdr:rowOff>
    </xdr:from>
    <xdr:to>
      <xdr:col>55</xdr:col>
      <xdr:colOff>50800</xdr:colOff>
      <xdr:row>79</xdr:row>
      <xdr:rowOff>8075</xdr:rowOff>
    </xdr:to>
    <xdr:sp macro="" textlink="">
      <xdr:nvSpPr>
        <xdr:cNvPr id="421" name="楕円 420"/>
        <xdr:cNvSpPr/>
      </xdr:nvSpPr>
      <xdr:spPr>
        <a:xfrm>
          <a:off x="10426700" y="134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xdr:cNvSpPr txBox="1"/>
      </xdr:nvSpPr>
      <xdr:spPr>
        <a:xfrm>
          <a:off x="10528300" y="134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81995</xdr:rowOff>
    </xdr:from>
    <xdr:to>
      <xdr:col>50</xdr:col>
      <xdr:colOff>165100</xdr:colOff>
      <xdr:row>79</xdr:row>
      <xdr:rowOff>12145</xdr:rowOff>
    </xdr:to>
    <xdr:sp macro="" textlink="">
      <xdr:nvSpPr>
        <xdr:cNvPr id="423" name="楕円 422"/>
        <xdr:cNvSpPr/>
      </xdr:nvSpPr>
      <xdr:spPr>
        <a:xfrm>
          <a:off x="9588500" y="1345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3272</xdr:rowOff>
    </xdr:from>
    <xdr:ext cx="534377" cy="259045"/>
    <xdr:sp macro="" textlink="">
      <xdr:nvSpPr>
        <xdr:cNvPr id="424" name="テキスト ボックス 423"/>
        <xdr:cNvSpPr txBox="1"/>
      </xdr:nvSpPr>
      <xdr:spPr>
        <a:xfrm>
          <a:off x="9372111" y="1354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87283</xdr:rowOff>
    </xdr:from>
    <xdr:to>
      <xdr:col>46</xdr:col>
      <xdr:colOff>38100</xdr:colOff>
      <xdr:row>79</xdr:row>
      <xdr:rowOff>17433</xdr:rowOff>
    </xdr:to>
    <xdr:sp macro="" textlink="">
      <xdr:nvSpPr>
        <xdr:cNvPr id="425" name="楕円 424"/>
        <xdr:cNvSpPr/>
      </xdr:nvSpPr>
      <xdr:spPr>
        <a:xfrm>
          <a:off x="8699500" y="134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8560</xdr:rowOff>
    </xdr:from>
    <xdr:ext cx="469744" cy="259045"/>
    <xdr:sp macro="" textlink="">
      <xdr:nvSpPr>
        <xdr:cNvPr id="426" name="テキスト ボックス 425"/>
        <xdr:cNvSpPr txBox="1"/>
      </xdr:nvSpPr>
      <xdr:spPr>
        <a:xfrm>
          <a:off x="8515428" y="1355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7" name="楕円 426"/>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8" name="テキスト ボックス 427"/>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9" name="楕円 428"/>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0" name="テキスト ボックス 429"/>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84269</xdr:rowOff>
    </xdr:from>
    <xdr:to>
      <xdr:col>55</xdr:col>
      <xdr:colOff>0</xdr:colOff>
      <xdr:row>98</xdr:row>
      <xdr:rowOff>24730</xdr:rowOff>
    </xdr:to>
    <xdr:cxnSp macro="">
      <xdr:nvCxnSpPr>
        <xdr:cNvPr id="457" name="直線コネクタ 456"/>
        <xdr:cNvCxnSpPr/>
      </xdr:nvCxnSpPr>
      <xdr:spPr>
        <a:xfrm>
          <a:off x="9639300" y="16714919"/>
          <a:ext cx="838200" cy="11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84269</xdr:rowOff>
    </xdr:from>
    <xdr:to>
      <xdr:col>50</xdr:col>
      <xdr:colOff>114300</xdr:colOff>
      <xdr:row>98</xdr:row>
      <xdr:rowOff>16450</xdr:rowOff>
    </xdr:to>
    <xdr:cxnSp macro="">
      <xdr:nvCxnSpPr>
        <xdr:cNvPr id="460" name="直線コネクタ 459"/>
        <xdr:cNvCxnSpPr/>
      </xdr:nvCxnSpPr>
      <xdr:spPr>
        <a:xfrm flipV="1">
          <a:off x="8750300" y="16714919"/>
          <a:ext cx="889000" cy="10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137430</xdr:rowOff>
    </xdr:from>
    <xdr:to>
      <xdr:col>45</xdr:col>
      <xdr:colOff>177800</xdr:colOff>
      <xdr:row>98</xdr:row>
      <xdr:rowOff>16450</xdr:rowOff>
    </xdr:to>
    <xdr:cxnSp macro="">
      <xdr:nvCxnSpPr>
        <xdr:cNvPr id="463" name="直線コネクタ 462"/>
        <xdr:cNvCxnSpPr/>
      </xdr:nvCxnSpPr>
      <xdr:spPr>
        <a:xfrm>
          <a:off x="7861300" y="16768080"/>
          <a:ext cx="889000" cy="5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93369</xdr:rowOff>
    </xdr:from>
    <xdr:to>
      <xdr:col>41</xdr:col>
      <xdr:colOff>50800</xdr:colOff>
      <xdr:row>97</xdr:row>
      <xdr:rowOff>137430</xdr:rowOff>
    </xdr:to>
    <xdr:cxnSp macro="">
      <xdr:nvCxnSpPr>
        <xdr:cNvPr id="466" name="直線コネクタ 465"/>
        <xdr:cNvCxnSpPr/>
      </xdr:nvCxnSpPr>
      <xdr:spPr>
        <a:xfrm>
          <a:off x="6972300" y="16724019"/>
          <a:ext cx="889000" cy="4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145380</xdr:rowOff>
    </xdr:from>
    <xdr:to>
      <xdr:col>55</xdr:col>
      <xdr:colOff>50800</xdr:colOff>
      <xdr:row>98</xdr:row>
      <xdr:rowOff>75530</xdr:rowOff>
    </xdr:to>
    <xdr:sp macro="" textlink="">
      <xdr:nvSpPr>
        <xdr:cNvPr id="476" name="楕円 475"/>
        <xdr:cNvSpPr/>
      </xdr:nvSpPr>
      <xdr:spPr>
        <a:xfrm>
          <a:off x="10426700" y="1677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99010" cy="259045"/>
    <xdr:sp macro="" textlink="">
      <xdr:nvSpPr>
        <xdr:cNvPr id="477" name="普通建設事業費 （ うち更新整備　）該当値テキスト"/>
        <xdr:cNvSpPr txBox="1"/>
      </xdr:nvSpPr>
      <xdr:spPr>
        <a:xfrm>
          <a:off x="10528300" y="1673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33469</xdr:rowOff>
    </xdr:from>
    <xdr:to>
      <xdr:col>50</xdr:col>
      <xdr:colOff>165100</xdr:colOff>
      <xdr:row>97</xdr:row>
      <xdr:rowOff>135069</xdr:rowOff>
    </xdr:to>
    <xdr:sp macro="" textlink="">
      <xdr:nvSpPr>
        <xdr:cNvPr id="478" name="楕円 477"/>
        <xdr:cNvSpPr/>
      </xdr:nvSpPr>
      <xdr:spPr>
        <a:xfrm>
          <a:off x="9588500" y="1666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151596</xdr:rowOff>
    </xdr:from>
    <xdr:ext cx="599010" cy="259045"/>
    <xdr:sp macro="" textlink="">
      <xdr:nvSpPr>
        <xdr:cNvPr id="479" name="テキスト ボックス 478"/>
        <xdr:cNvSpPr txBox="1"/>
      </xdr:nvSpPr>
      <xdr:spPr>
        <a:xfrm>
          <a:off x="9339795" y="1643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137100</xdr:rowOff>
    </xdr:from>
    <xdr:to>
      <xdr:col>46</xdr:col>
      <xdr:colOff>38100</xdr:colOff>
      <xdr:row>98</xdr:row>
      <xdr:rowOff>67250</xdr:rowOff>
    </xdr:to>
    <xdr:sp macro="" textlink="">
      <xdr:nvSpPr>
        <xdr:cNvPr id="480" name="楕円 479"/>
        <xdr:cNvSpPr/>
      </xdr:nvSpPr>
      <xdr:spPr>
        <a:xfrm>
          <a:off x="8699500" y="1676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58377</xdr:rowOff>
    </xdr:from>
    <xdr:ext cx="599010" cy="259045"/>
    <xdr:sp macro="" textlink="">
      <xdr:nvSpPr>
        <xdr:cNvPr id="481" name="テキスト ボックス 480"/>
        <xdr:cNvSpPr txBox="1"/>
      </xdr:nvSpPr>
      <xdr:spPr>
        <a:xfrm>
          <a:off x="8450795" y="1686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86630</xdr:rowOff>
    </xdr:from>
    <xdr:to>
      <xdr:col>41</xdr:col>
      <xdr:colOff>101600</xdr:colOff>
      <xdr:row>98</xdr:row>
      <xdr:rowOff>16780</xdr:rowOff>
    </xdr:to>
    <xdr:sp macro="" textlink="">
      <xdr:nvSpPr>
        <xdr:cNvPr id="482" name="楕円 481"/>
        <xdr:cNvSpPr/>
      </xdr:nvSpPr>
      <xdr:spPr>
        <a:xfrm>
          <a:off x="7810500" y="1671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33307</xdr:rowOff>
    </xdr:from>
    <xdr:ext cx="599010" cy="259045"/>
    <xdr:sp macro="" textlink="">
      <xdr:nvSpPr>
        <xdr:cNvPr id="483" name="テキスト ボックス 482"/>
        <xdr:cNvSpPr txBox="1"/>
      </xdr:nvSpPr>
      <xdr:spPr>
        <a:xfrm>
          <a:off x="7561795" y="1649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42569</xdr:rowOff>
    </xdr:from>
    <xdr:to>
      <xdr:col>36</xdr:col>
      <xdr:colOff>165100</xdr:colOff>
      <xdr:row>97</xdr:row>
      <xdr:rowOff>144169</xdr:rowOff>
    </xdr:to>
    <xdr:sp macro="" textlink="">
      <xdr:nvSpPr>
        <xdr:cNvPr id="484" name="楕円 483"/>
        <xdr:cNvSpPr/>
      </xdr:nvSpPr>
      <xdr:spPr>
        <a:xfrm>
          <a:off x="6921500" y="1667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160696</xdr:rowOff>
    </xdr:from>
    <xdr:ext cx="599010" cy="259045"/>
    <xdr:sp macro="" textlink="">
      <xdr:nvSpPr>
        <xdr:cNvPr id="485" name="テキスト ボックス 484"/>
        <xdr:cNvSpPr txBox="1"/>
      </xdr:nvSpPr>
      <xdr:spPr>
        <a:xfrm>
          <a:off x="6672795" y="1644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94569</xdr:rowOff>
    </xdr:from>
    <xdr:to>
      <xdr:col>76</xdr:col>
      <xdr:colOff>114300</xdr:colOff>
      <xdr:row>39</xdr:row>
      <xdr:rowOff>98878</xdr:rowOff>
    </xdr:to>
    <xdr:cxnSp macro="">
      <xdr:nvCxnSpPr>
        <xdr:cNvPr id="522" name="直線コネクタ 521"/>
        <xdr:cNvCxnSpPr/>
      </xdr:nvCxnSpPr>
      <xdr:spPr>
        <a:xfrm>
          <a:off x="13703300" y="6781119"/>
          <a:ext cx="8890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94569</xdr:rowOff>
    </xdr:from>
    <xdr:to>
      <xdr:col>71</xdr:col>
      <xdr:colOff>177800</xdr:colOff>
      <xdr:row>39</xdr:row>
      <xdr:rowOff>96100</xdr:rowOff>
    </xdr:to>
    <xdr:cxnSp macro="">
      <xdr:nvCxnSpPr>
        <xdr:cNvPr id="525" name="直線コネクタ 524"/>
        <xdr:cNvCxnSpPr/>
      </xdr:nvCxnSpPr>
      <xdr:spPr>
        <a:xfrm flipV="1">
          <a:off x="12814300" y="6781119"/>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43769</xdr:rowOff>
    </xdr:from>
    <xdr:to>
      <xdr:col>72</xdr:col>
      <xdr:colOff>38100</xdr:colOff>
      <xdr:row>39</xdr:row>
      <xdr:rowOff>145369</xdr:rowOff>
    </xdr:to>
    <xdr:sp macro="" textlink="">
      <xdr:nvSpPr>
        <xdr:cNvPr id="541" name="楕円 540"/>
        <xdr:cNvSpPr/>
      </xdr:nvSpPr>
      <xdr:spPr>
        <a:xfrm>
          <a:off x="13652500" y="67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136496</xdr:rowOff>
    </xdr:from>
    <xdr:ext cx="469744" cy="259045"/>
    <xdr:sp macro="" textlink="">
      <xdr:nvSpPr>
        <xdr:cNvPr id="542" name="テキスト ボックス 541"/>
        <xdr:cNvSpPr txBox="1"/>
      </xdr:nvSpPr>
      <xdr:spPr>
        <a:xfrm>
          <a:off x="13468428" y="682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45300</xdr:rowOff>
    </xdr:from>
    <xdr:to>
      <xdr:col>67</xdr:col>
      <xdr:colOff>101600</xdr:colOff>
      <xdr:row>39</xdr:row>
      <xdr:rowOff>146900</xdr:rowOff>
    </xdr:to>
    <xdr:sp macro="" textlink="">
      <xdr:nvSpPr>
        <xdr:cNvPr id="543" name="楕円 542"/>
        <xdr:cNvSpPr/>
      </xdr:nvSpPr>
      <xdr:spPr>
        <a:xfrm>
          <a:off x="12763500" y="67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138027</xdr:rowOff>
    </xdr:from>
    <xdr:ext cx="469744" cy="259045"/>
    <xdr:sp macro="" textlink="">
      <xdr:nvSpPr>
        <xdr:cNvPr id="544" name="テキスト ボックス 543"/>
        <xdr:cNvSpPr txBox="1"/>
      </xdr:nvSpPr>
      <xdr:spPr>
        <a:xfrm>
          <a:off x="12579428" y="682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120428</xdr:rowOff>
    </xdr:from>
    <xdr:to>
      <xdr:col>85</xdr:col>
      <xdr:colOff>127000</xdr:colOff>
      <xdr:row>77</xdr:row>
      <xdr:rowOff>124740</xdr:rowOff>
    </xdr:to>
    <xdr:cxnSp macro="">
      <xdr:nvCxnSpPr>
        <xdr:cNvPr id="632" name="直線コネクタ 631"/>
        <xdr:cNvCxnSpPr/>
      </xdr:nvCxnSpPr>
      <xdr:spPr>
        <a:xfrm flipV="1">
          <a:off x="15481300" y="13322078"/>
          <a:ext cx="8382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103880</xdr:rowOff>
    </xdr:from>
    <xdr:to>
      <xdr:col>81</xdr:col>
      <xdr:colOff>50800</xdr:colOff>
      <xdr:row>77</xdr:row>
      <xdr:rowOff>124740</xdr:rowOff>
    </xdr:to>
    <xdr:cxnSp macro="">
      <xdr:nvCxnSpPr>
        <xdr:cNvPr id="635" name="直線コネクタ 634"/>
        <xdr:cNvCxnSpPr/>
      </xdr:nvCxnSpPr>
      <xdr:spPr>
        <a:xfrm>
          <a:off x="14592300" y="13305530"/>
          <a:ext cx="8890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103880</xdr:rowOff>
    </xdr:from>
    <xdr:to>
      <xdr:col>76</xdr:col>
      <xdr:colOff>114300</xdr:colOff>
      <xdr:row>77</xdr:row>
      <xdr:rowOff>112744</xdr:rowOff>
    </xdr:to>
    <xdr:cxnSp macro="">
      <xdr:nvCxnSpPr>
        <xdr:cNvPr id="638" name="直線コネクタ 637"/>
        <xdr:cNvCxnSpPr/>
      </xdr:nvCxnSpPr>
      <xdr:spPr>
        <a:xfrm flipV="1">
          <a:off x="13703300" y="13305530"/>
          <a:ext cx="889000" cy="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112744</xdr:rowOff>
    </xdr:from>
    <xdr:to>
      <xdr:col>71</xdr:col>
      <xdr:colOff>177800</xdr:colOff>
      <xdr:row>77</xdr:row>
      <xdr:rowOff>115728</xdr:rowOff>
    </xdr:to>
    <xdr:cxnSp macro="">
      <xdr:nvCxnSpPr>
        <xdr:cNvPr id="641" name="直線コネクタ 640"/>
        <xdr:cNvCxnSpPr/>
      </xdr:nvCxnSpPr>
      <xdr:spPr>
        <a:xfrm flipV="1">
          <a:off x="12814300" y="13314394"/>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69628</xdr:rowOff>
    </xdr:from>
    <xdr:to>
      <xdr:col>85</xdr:col>
      <xdr:colOff>177800</xdr:colOff>
      <xdr:row>77</xdr:row>
      <xdr:rowOff>171228</xdr:rowOff>
    </xdr:to>
    <xdr:sp macro="" textlink="">
      <xdr:nvSpPr>
        <xdr:cNvPr id="651" name="楕円 650"/>
        <xdr:cNvSpPr/>
      </xdr:nvSpPr>
      <xdr:spPr>
        <a:xfrm>
          <a:off x="16268700" y="132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48055</xdr:rowOff>
    </xdr:from>
    <xdr:ext cx="599010" cy="259045"/>
    <xdr:sp macro="" textlink="">
      <xdr:nvSpPr>
        <xdr:cNvPr id="652" name="公債費該当値テキスト"/>
        <xdr:cNvSpPr txBox="1"/>
      </xdr:nvSpPr>
      <xdr:spPr>
        <a:xfrm>
          <a:off x="16370300" y="1324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73940</xdr:rowOff>
    </xdr:from>
    <xdr:to>
      <xdr:col>81</xdr:col>
      <xdr:colOff>101600</xdr:colOff>
      <xdr:row>78</xdr:row>
      <xdr:rowOff>4090</xdr:rowOff>
    </xdr:to>
    <xdr:sp macro="" textlink="">
      <xdr:nvSpPr>
        <xdr:cNvPr id="653" name="楕円 652"/>
        <xdr:cNvSpPr/>
      </xdr:nvSpPr>
      <xdr:spPr>
        <a:xfrm>
          <a:off x="15430500" y="132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166667</xdr:rowOff>
    </xdr:from>
    <xdr:ext cx="599010" cy="259045"/>
    <xdr:sp macro="" textlink="">
      <xdr:nvSpPr>
        <xdr:cNvPr id="654" name="テキスト ボックス 653"/>
        <xdr:cNvSpPr txBox="1"/>
      </xdr:nvSpPr>
      <xdr:spPr>
        <a:xfrm>
          <a:off x="15181795" y="1336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53080</xdr:rowOff>
    </xdr:from>
    <xdr:to>
      <xdr:col>76</xdr:col>
      <xdr:colOff>165100</xdr:colOff>
      <xdr:row>77</xdr:row>
      <xdr:rowOff>154680</xdr:rowOff>
    </xdr:to>
    <xdr:sp macro="" textlink="">
      <xdr:nvSpPr>
        <xdr:cNvPr id="655" name="楕円 654"/>
        <xdr:cNvSpPr/>
      </xdr:nvSpPr>
      <xdr:spPr>
        <a:xfrm>
          <a:off x="14541500" y="132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171207</xdr:rowOff>
    </xdr:from>
    <xdr:ext cx="599010" cy="259045"/>
    <xdr:sp macro="" textlink="">
      <xdr:nvSpPr>
        <xdr:cNvPr id="656" name="テキスト ボックス 655"/>
        <xdr:cNvSpPr txBox="1"/>
      </xdr:nvSpPr>
      <xdr:spPr>
        <a:xfrm>
          <a:off x="14292795" y="1302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61944</xdr:rowOff>
    </xdr:from>
    <xdr:to>
      <xdr:col>72</xdr:col>
      <xdr:colOff>38100</xdr:colOff>
      <xdr:row>77</xdr:row>
      <xdr:rowOff>163544</xdr:rowOff>
    </xdr:to>
    <xdr:sp macro="" textlink="">
      <xdr:nvSpPr>
        <xdr:cNvPr id="657" name="楕円 656"/>
        <xdr:cNvSpPr/>
      </xdr:nvSpPr>
      <xdr:spPr>
        <a:xfrm>
          <a:off x="13652500" y="132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154671</xdr:rowOff>
    </xdr:from>
    <xdr:ext cx="599010" cy="259045"/>
    <xdr:sp macro="" textlink="">
      <xdr:nvSpPr>
        <xdr:cNvPr id="658" name="テキスト ボックス 657"/>
        <xdr:cNvSpPr txBox="1"/>
      </xdr:nvSpPr>
      <xdr:spPr>
        <a:xfrm>
          <a:off x="13403795" y="1335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64928</xdr:rowOff>
    </xdr:from>
    <xdr:to>
      <xdr:col>67</xdr:col>
      <xdr:colOff>101600</xdr:colOff>
      <xdr:row>77</xdr:row>
      <xdr:rowOff>166528</xdr:rowOff>
    </xdr:to>
    <xdr:sp macro="" textlink="">
      <xdr:nvSpPr>
        <xdr:cNvPr id="659" name="楕円 658"/>
        <xdr:cNvSpPr/>
      </xdr:nvSpPr>
      <xdr:spPr>
        <a:xfrm>
          <a:off x="12763500" y="132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157655</xdr:rowOff>
    </xdr:from>
    <xdr:ext cx="599010" cy="259045"/>
    <xdr:sp macro="" textlink="">
      <xdr:nvSpPr>
        <xdr:cNvPr id="660" name="テキスト ボックス 659"/>
        <xdr:cNvSpPr txBox="1"/>
      </xdr:nvSpPr>
      <xdr:spPr>
        <a:xfrm>
          <a:off x="12514795" y="1335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130296</xdr:rowOff>
    </xdr:from>
    <xdr:to>
      <xdr:col>85</xdr:col>
      <xdr:colOff>127000</xdr:colOff>
      <xdr:row>98</xdr:row>
      <xdr:rowOff>133457</xdr:rowOff>
    </xdr:to>
    <xdr:cxnSp macro="">
      <xdr:nvCxnSpPr>
        <xdr:cNvPr id="687" name="直線コネクタ 686"/>
        <xdr:cNvCxnSpPr/>
      </xdr:nvCxnSpPr>
      <xdr:spPr>
        <a:xfrm flipV="1">
          <a:off x="15481300" y="16932396"/>
          <a:ext cx="8382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133457</xdr:rowOff>
    </xdr:from>
    <xdr:to>
      <xdr:col>81</xdr:col>
      <xdr:colOff>50800</xdr:colOff>
      <xdr:row>98</xdr:row>
      <xdr:rowOff>136449</xdr:rowOff>
    </xdr:to>
    <xdr:cxnSp macro="">
      <xdr:nvCxnSpPr>
        <xdr:cNvPr id="690" name="直線コネクタ 689"/>
        <xdr:cNvCxnSpPr/>
      </xdr:nvCxnSpPr>
      <xdr:spPr>
        <a:xfrm flipV="1">
          <a:off x="14592300" y="16935557"/>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118050</xdr:rowOff>
    </xdr:from>
    <xdr:to>
      <xdr:col>76</xdr:col>
      <xdr:colOff>114300</xdr:colOff>
      <xdr:row>98</xdr:row>
      <xdr:rowOff>136449</xdr:rowOff>
    </xdr:to>
    <xdr:cxnSp macro="">
      <xdr:nvCxnSpPr>
        <xdr:cNvPr id="693" name="直線コネクタ 692"/>
        <xdr:cNvCxnSpPr/>
      </xdr:nvCxnSpPr>
      <xdr:spPr>
        <a:xfrm>
          <a:off x="13703300" y="16920150"/>
          <a:ext cx="889000" cy="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118050</xdr:rowOff>
    </xdr:from>
    <xdr:to>
      <xdr:col>71</xdr:col>
      <xdr:colOff>177800</xdr:colOff>
      <xdr:row>98</xdr:row>
      <xdr:rowOff>119754</xdr:rowOff>
    </xdr:to>
    <xdr:cxnSp macro="">
      <xdr:nvCxnSpPr>
        <xdr:cNvPr id="696" name="直線コネクタ 695"/>
        <xdr:cNvCxnSpPr/>
      </xdr:nvCxnSpPr>
      <xdr:spPr>
        <a:xfrm flipV="1">
          <a:off x="12814300" y="16920150"/>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79496</xdr:rowOff>
    </xdr:from>
    <xdr:to>
      <xdr:col>85</xdr:col>
      <xdr:colOff>177800</xdr:colOff>
      <xdr:row>99</xdr:row>
      <xdr:rowOff>9646</xdr:rowOff>
    </xdr:to>
    <xdr:sp macro="" textlink="">
      <xdr:nvSpPr>
        <xdr:cNvPr id="706" name="楕円 705"/>
        <xdr:cNvSpPr/>
      </xdr:nvSpPr>
      <xdr:spPr>
        <a:xfrm>
          <a:off x="16268700" y="1688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82657</xdr:rowOff>
    </xdr:from>
    <xdr:to>
      <xdr:col>81</xdr:col>
      <xdr:colOff>101600</xdr:colOff>
      <xdr:row>99</xdr:row>
      <xdr:rowOff>12807</xdr:rowOff>
    </xdr:to>
    <xdr:sp macro="" textlink="">
      <xdr:nvSpPr>
        <xdr:cNvPr id="708" name="楕円 707"/>
        <xdr:cNvSpPr/>
      </xdr:nvSpPr>
      <xdr:spPr>
        <a:xfrm>
          <a:off x="15430500" y="1688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3934</xdr:rowOff>
    </xdr:from>
    <xdr:ext cx="534377" cy="259045"/>
    <xdr:sp macro="" textlink="">
      <xdr:nvSpPr>
        <xdr:cNvPr id="709" name="テキスト ボックス 708"/>
        <xdr:cNvSpPr txBox="1"/>
      </xdr:nvSpPr>
      <xdr:spPr>
        <a:xfrm>
          <a:off x="15214111" y="1697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85649</xdr:rowOff>
    </xdr:from>
    <xdr:to>
      <xdr:col>76</xdr:col>
      <xdr:colOff>165100</xdr:colOff>
      <xdr:row>99</xdr:row>
      <xdr:rowOff>15799</xdr:rowOff>
    </xdr:to>
    <xdr:sp macro="" textlink="">
      <xdr:nvSpPr>
        <xdr:cNvPr id="710" name="楕円 709"/>
        <xdr:cNvSpPr/>
      </xdr:nvSpPr>
      <xdr:spPr>
        <a:xfrm>
          <a:off x="14541500" y="168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6926</xdr:rowOff>
    </xdr:from>
    <xdr:ext cx="469744" cy="259045"/>
    <xdr:sp macro="" textlink="">
      <xdr:nvSpPr>
        <xdr:cNvPr id="711" name="テキスト ボックス 710"/>
        <xdr:cNvSpPr txBox="1"/>
      </xdr:nvSpPr>
      <xdr:spPr>
        <a:xfrm>
          <a:off x="14357428" y="1698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67250</xdr:rowOff>
    </xdr:from>
    <xdr:to>
      <xdr:col>72</xdr:col>
      <xdr:colOff>38100</xdr:colOff>
      <xdr:row>98</xdr:row>
      <xdr:rowOff>168850</xdr:rowOff>
    </xdr:to>
    <xdr:sp macro="" textlink="">
      <xdr:nvSpPr>
        <xdr:cNvPr id="712" name="楕円 711"/>
        <xdr:cNvSpPr/>
      </xdr:nvSpPr>
      <xdr:spPr>
        <a:xfrm>
          <a:off x="13652500" y="1686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159977</xdr:rowOff>
    </xdr:from>
    <xdr:ext cx="534377" cy="259045"/>
    <xdr:sp macro="" textlink="">
      <xdr:nvSpPr>
        <xdr:cNvPr id="713" name="テキスト ボックス 712"/>
        <xdr:cNvSpPr txBox="1"/>
      </xdr:nvSpPr>
      <xdr:spPr>
        <a:xfrm>
          <a:off x="13436111" y="1696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68954</xdr:rowOff>
    </xdr:from>
    <xdr:to>
      <xdr:col>67</xdr:col>
      <xdr:colOff>101600</xdr:colOff>
      <xdr:row>98</xdr:row>
      <xdr:rowOff>170554</xdr:rowOff>
    </xdr:to>
    <xdr:sp macro="" textlink="">
      <xdr:nvSpPr>
        <xdr:cNvPr id="714" name="楕円 713"/>
        <xdr:cNvSpPr/>
      </xdr:nvSpPr>
      <xdr:spPr>
        <a:xfrm>
          <a:off x="12763500" y="168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161681</xdr:rowOff>
    </xdr:from>
    <xdr:ext cx="534377" cy="259045"/>
    <xdr:sp macro="" textlink="">
      <xdr:nvSpPr>
        <xdr:cNvPr id="715" name="テキスト ボックス 714"/>
        <xdr:cNvSpPr txBox="1"/>
      </xdr:nvSpPr>
      <xdr:spPr>
        <a:xfrm>
          <a:off x="12547111" y="169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44107</xdr:rowOff>
    </xdr:from>
    <xdr:to>
      <xdr:col>111</xdr:col>
      <xdr:colOff>177800</xdr:colOff>
      <xdr:row>39</xdr:row>
      <xdr:rowOff>44450</xdr:rowOff>
    </xdr:to>
    <xdr:cxnSp macro="">
      <xdr:nvCxnSpPr>
        <xdr:cNvPr id="747" name="直線コネクタ 746"/>
        <xdr:cNvCxnSpPr/>
      </xdr:nvCxnSpPr>
      <xdr:spPr>
        <a:xfrm>
          <a:off x="20434300" y="6730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39897</xdr:rowOff>
    </xdr:from>
    <xdr:to>
      <xdr:col>107</xdr:col>
      <xdr:colOff>50800</xdr:colOff>
      <xdr:row>39</xdr:row>
      <xdr:rowOff>44107</xdr:rowOff>
    </xdr:to>
    <xdr:cxnSp macro="">
      <xdr:nvCxnSpPr>
        <xdr:cNvPr id="750" name="直線コネクタ 749"/>
        <xdr:cNvCxnSpPr/>
      </xdr:nvCxnSpPr>
      <xdr:spPr>
        <a:xfrm>
          <a:off x="19545300" y="6726447"/>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39897</xdr:rowOff>
    </xdr:from>
    <xdr:to>
      <xdr:col>102</xdr:col>
      <xdr:colOff>114300</xdr:colOff>
      <xdr:row>39</xdr:row>
      <xdr:rowOff>44126</xdr:rowOff>
    </xdr:to>
    <xdr:cxnSp macro="">
      <xdr:nvCxnSpPr>
        <xdr:cNvPr id="753" name="直線コネクタ 752"/>
        <xdr:cNvCxnSpPr/>
      </xdr:nvCxnSpPr>
      <xdr:spPr>
        <a:xfrm flipV="1">
          <a:off x="18656300" y="6726447"/>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164757</xdr:rowOff>
    </xdr:from>
    <xdr:to>
      <xdr:col>107</xdr:col>
      <xdr:colOff>101600</xdr:colOff>
      <xdr:row>39</xdr:row>
      <xdr:rowOff>94907</xdr:rowOff>
    </xdr:to>
    <xdr:sp macro="" textlink="">
      <xdr:nvSpPr>
        <xdr:cNvPr id="767" name="楕円 766"/>
        <xdr:cNvSpPr/>
      </xdr:nvSpPr>
      <xdr:spPr>
        <a:xfrm>
          <a:off x="20383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86034</xdr:rowOff>
    </xdr:from>
    <xdr:ext cx="313932" cy="259045"/>
    <xdr:sp macro="" textlink="">
      <xdr:nvSpPr>
        <xdr:cNvPr id="768" name="テキスト ボックス 767"/>
        <xdr:cNvSpPr txBox="1"/>
      </xdr:nvSpPr>
      <xdr:spPr>
        <a:xfrm>
          <a:off x="20277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160547</xdr:rowOff>
    </xdr:from>
    <xdr:to>
      <xdr:col>102</xdr:col>
      <xdr:colOff>165100</xdr:colOff>
      <xdr:row>39</xdr:row>
      <xdr:rowOff>90697</xdr:rowOff>
    </xdr:to>
    <xdr:sp macro="" textlink="">
      <xdr:nvSpPr>
        <xdr:cNvPr id="769" name="楕円 768"/>
        <xdr:cNvSpPr/>
      </xdr:nvSpPr>
      <xdr:spPr>
        <a:xfrm>
          <a:off x="19494500" y="66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81824</xdr:rowOff>
    </xdr:from>
    <xdr:ext cx="378565" cy="259045"/>
    <xdr:sp macro="" textlink="">
      <xdr:nvSpPr>
        <xdr:cNvPr id="770" name="テキスト ボックス 769"/>
        <xdr:cNvSpPr txBox="1"/>
      </xdr:nvSpPr>
      <xdr:spPr>
        <a:xfrm>
          <a:off x="19356017" y="6768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164776</xdr:rowOff>
    </xdr:from>
    <xdr:to>
      <xdr:col>98</xdr:col>
      <xdr:colOff>38100</xdr:colOff>
      <xdr:row>39</xdr:row>
      <xdr:rowOff>94926</xdr:rowOff>
    </xdr:to>
    <xdr:sp macro="" textlink="">
      <xdr:nvSpPr>
        <xdr:cNvPr id="771" name="楕円 770"/>
        <xdr:cNvSpPr/>
      </xdr:nvSpPr>
      <xdr:spPr>
        <a:xfrm>
          <a:off x="18605500" y="66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86053</xdr:rowOff>
    </xdr:from>
    <xdr:ext cx="313932" cy="259045"/>
    <xdr:sp macro="" textlink="">
      <xdr:nvSpPr>
        <xdr:cNvPr id="772" name="テキスト ボックス 771"/>
        <xdr:cNvSpPr txBox="1"/>
      </xdr:nvSpPr>
      <xdr:spPr>
        <a:xfrm>
          <a:off x="18499333" y="6772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26124</xdr:rowOff>
    </xdr:from>
    <xdr:to>
      <xdr:col>116</xdr:col>
      <xdr:colOff>63500</xdr:colOff>
      <xdr:row>59</xdr:row>
      <xdr:rowOff>26333</xdr:rowOff>
    </xdr:to>
    <xdr:cxnSp macro="">
      <xdr:nvCxnSpPr>
        <xdr:cNvPr id="801" name="直線コネクタ 800"/>
        <xdr:cNvCxnSpPr/>
      </xdr:nvCxnSpPr>
      <xdr:spPr>
        <a:xfrm flipV="1">
          <a:off x="21323300" y="10141674"/>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26200</xdr:rowOff>
    </xdr:from>
    <xdr:to>
      <xdr:col>111</xdr:col>
      <xdr:colOff>177800</xdr:colOff>
      <xdr:row>59</xdr:row>
      <xdr:rowOff>26333</xdr:rowOff>
    </xdr:to>
    <xdr:cxnSp macro="">
      <xdr:nvCxnSpPr>
        <xdr:cNvPr id="804" name="直線コネクタ 803"/>
        <xdr:cNvCxnSpPr/>
      </xdr:nvCxnSpPr>
      <xdr:spPr>
        <a:xfrm>
          <a:off x="20434300" y="10141750"/>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26200</xdr:rowOff>
    </xdr:from>
    <xdr:to>
      <xdr:col>107</xdr:col>
      <xdr:colOff>50800</xdr:colOff>
      <xdr:row>59</xdr:row>
      <xdr:rowOff>26257</xdr:rowOff>
    </xdr:to>
    <xdr:cxnSp macro="">
      <xdr:nvCxnSpPr>
        <xdr:cNvPr id="807" name="直線コネクタ 806"/>
        <xdr:cNvCxnSpPr/>
      </xdr:nvCxnSpPr>
      <xdr:spPr>
        <a:xfrm flipV="1">
          <a:off x="19545300" y="1014175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26257</xdr:rowOff>
    </xdr:from>
    <xdr:to>
      <xdr:col>102</xdr:col>
      <xdr:colOff>114300</xdr:colOff>
      <xdr:row>59</xdr:row>
      <xdr:rowOff>26276</xdr:rowOff>
    </xdr:to>
    <xdr:cxnSp macro="">
      <xdr:nvCxnSpPr>
        <xdr:cNvPr id="810" name="直線コネクタ 809"/>
        <xdr:cNvCxnSpPr/>
      </xdr:nvCxnSpPr>
      <xdr:spPr>
        <a:xfrm flipV="1">
          <a:off x="18656300" y="10141807"/>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146774</xdr:rowOff>
    </xdr:from>
    <xdr:to>
      <xdr:col>116</xdr:col>
      <xdr:colOff>114300</xdr:colOff>
      <xdr:row>59</xdr:row>
      <xdr:rowOff>76924</xdr:rowOff>
    </xdr:to>
    <xdr:sp macro="" textlink="">
      <xdr:nvSpPr>
        <xdr:cNvPr id="820" name="楕円 819"/>
        <xdr:cNvSpPr/>
      </xdr:nvSpPr>
      <xdr:spPr>
        <a:xfrm>
          <a:off x="22110700" y="100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61701</xdr:rowOff>
    </xdr:from>
    <xdr:ext cx="378565" cy="259045"/>
    <xdr:sp macro="" textlink="">
      <xdr:nvSpPr>
        <xdr:cNvPr id="821" name="貸付金該当値テキスト"/>
        <xdr:cNvSpPr txBox="1"/>
      </xdr:nvSpPr>
      <xdr:spPr>
        <a:xfrm>
          <a:off x="22212300" y="1000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146983</xdr:rowOff>
    </xdr:from>
    <xdr:to>
      <xdr:col>112</xdr:col>
      <xdr:colOff>38100</xdr:colOff>
      <xdr:row>59</xdr:row>
      <xdr:rowOff>77133</xdr:rowOff>
    </xdr:to>
    <xdr:sp macro="" textlink="">
      <xdr:nvSpPr>
        <xdr:cNvPr id="822" name="楕円 821"/>
        <xdr:cNvSpPr/>
      </xdr:nvSpPr>
      <xdr:spPr>
        <a:xfrm>
          <a:off x="21272500" y="100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68260</xdr:rowOff>
    </xdr:from>
    <xdr:ext cx="378565" cy="259045"/>
    <xdr:sp macro="" textlink="">
      <xdr:nvSpPr>
        <xdr:cNvPr id="823" name="テキスト ボックス 822"/>
        <xdr:cNvSpPr txBox="1"/>
      </xdr:nvSpPr>
      <xdr:spPr>
        <a:xfrm>
          <a:off x="21134017" y="10183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146850</xdr:rowOff>
    </xdr:from>
    <xdr:to>
      <xdr:col>107</xdr:col>
      <xdr:colOff>101600</xdr:colOff>
      <xdr:row>59</xdr:row>
      <xdr:rowOff>77000</xdr:rowOff>
    </xdr:to>
    <xdr:sp macro="" textlink="">
      <xdr:nvSpPr>
        <xdr:cNvPr id="824" name="楕円 823"/>
        <xdr:cNvSpPr/>
      </xdr:nvSpPr>
      <xdr:spPr>
        <a:xfrm>
          <a:off x="20383500" y="100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68127</xdr:rowOff>
    </xdr:from>
    <xdr:ext cx="378565" cy="259045"/>
    <xdr:sp macro="" textlink="">
      <xdr:nvSpPr>
        <xdr:cNvPr id="825" name="テキスト ボックス 824"/>
        <xdr:cNvSpPr txBox="1"/>
      </xdr:nvSpPr>
      <xdr:spPr>
        <a:xfrm>
          <a:off x="20245017" y="10183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146907</xdr:rowOff>
    </xdr:from>
    <xdr:to>
      <xdr:col>102</xdr:col>
      <xdr:colOff>165100</xdr:colOff>
      <xdr:row>59</xdr:row>
      <xdr:rowOff>77057</xdr:rowOff>
    </xdr:to>
    <xdr:sp macro="" textlink="">
      <xdr:nvSpPr>
        <xdr:cNvPr id="826" name="楕円 825"/>
        <xdr:cNvSpPr/>
      </xdr:nvSpPr>
      <xdr:spPr>
        <a:xfrm>
          <a:off x="19494500" y="100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68184</xdr:rowOff>
    </xdr:from>
    <xdr:ext cx="378565" cy="259045"/>
    <xdr:sp macro="" textlink="">
      <xdr:nvSpPr>
        <xdr:cNvPr id="827" name="テキスト ボックス 826"/>
        <xdr:cNvSpPr txBox="1"/>
      </xdr:nvSpPr>
      <xdr:spPr>
        <a:xfrm>
          <a:off x="19356017" y="10183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146926</xdr:rowOff>
    </xdr:from>
    <xdr:to>
      <xdr:col>98</xdr:col>
      <xdr:colOff>38100</xdr:colOff>
      <xdr:row>59</xdr:row>
      <xdr:rowOff>77076</xdr:rowOff>
    </xdr:to>
    <xdr:sp macro="" textlink="">
      <xdr:nvSpPr>
        <xdr:cNvPr id="828" name="楕円 827"/>
        <xdr:cNvSpPr/>
      </xdr:nvSpPr>
      <xdr:spPr>
        <a:xfrm>
          <a:off x="18605500" y="100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68203</xdr:rowOff>
    </xdr:from>
    <xdr:ext cx="378565" cy="259045"/>
    <xdr:sp macro="" textlink="">
      <xdr:nvSpPr>
        <xdr:cNvPr id="829" name="テキスト ボックス 828"/>
        <xdr:cNvSpPr txBox="1"/>
      </xdr:nvSpPr>
      <xdr:spPr>
        <a:xfrm>
          <a:off x="18467017" y="10183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22619</xdr:rowOff>
    </xdr:from>
    <xdr:to>
      <xdr:col>116</xdr:col>
      <xdr:colOff>63500</xdr:colOff>
      <xdr:row>76</xdr:row>
      <xdr:rowOff>69645</xdr:rowOff>
    </xdr:to>
    <xdr:cxnSp macro="">
      <xdr:nvCxnSpPr>
        <xdr:cNvPr id="858" name="直線コネクタ 857"/>
        <xdr:cNvCxnSpPr/>
      </xdr:nvCxnSpPr>
      <xdr:spPr>
        <a:xfrm flipV="1">
          <a:off x="21323300" y="13052819"/>
          <a:ext cx="8382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69645</xdr:rowOff>
    </xdr:from>
    <xdr:to>
      <xdr:col>111</xdr:col>
      <xdr:colOff>177800</xdr:colOff>
      <xdr:row>76</xdr:row>
      <xdr:rowOff>101375</xdr:rowOff>
    </xdr:to>
    <xdr:cxnSp macro="">
      <xdr:nvCxnSpPr>
        <xdr:cNvPr id="861" name="直線コネクタ 860"/>
        <xdr:cNvCxnSpPr/>
      </xdr:nvCxnSpPr>
      <xdr:spPr>
        <a:xfrm flipV="1">
          <a:off x="20434300" y="13099845"/>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96083</xdr:rowOff>
    </xdr:from>
    <xdr:to>
      <xdr:col>107</xdr:col>
      <xdr:colOff>50800</xdr:colOff>
      <xdr:row>76</xdr:row>
      <xdr:rowOff>101375</xdr:rowOff>
    </xdr:to>
    <xdr:cxnSp macro="">
      <xdr:nvCxnSpPr>
        <xdr:cNvPr id="864" name="直線コネクタ 863"/>
        <xdr:cNvCxnSpPr/>
      </xdr:nvCxnSpPr>
      <xdr:spPr>
        <a:xfrm>
          <a:off x="19545300" y="13126283"/>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83438</xdr:rowOff>
    </xdr:from>
    <xdr:to>
      <xdr:col>102</xdr:col>
      <xdr:colOff>114300</xdr:colOff>
      <xdr:row>76</xdr:row>
      <xdr:rowOff>96083</xdr:rowOff>
    </xdr:to>
    <xdr:cxnSp macro="">
      <xdr:nvCxnSpPr>
        <xdr:cNvPr id="867" name="直線コネクタ 866"/>
        <xdr:cNvCxnSpPr/>
      </xdr:nvCxnSpPr>
      <xdr:spPr>
        <a:xfrm>
          <a:off x="18656300" y="13113638"/>
          <a:ext cx="889000" cy="1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143269</xdr:rowOff>
    </xdr:from>
    <xdr:to>
      <xdr:col>116</xdr:col>
      <xdr:colOff>114300</xdr:colOff>
      <xdr:row>76</xdr:row>
      <xdr:rowOff>73419</xdr:rowOff>
    </xdr:to>
    <xdr:sp macro="" textlink="">
      <xdr:nvSpPr>
        <xdr:cNvPr id="877" name="楕円 876"/>
        <xdr:cNvSpPr/>
      </xdr:nvSpPr>
      <xdr:spPr>
        <a:xfrm>
          <a:off x="22110700" y="130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166146</xdr:rowOff>
    </xdr:from>
    <xdr:ext cx="599010" cy="259045"/>
    <xdr:sp macro="" textlink="">
      <xdr:nvSpPr>
        <xdr:cNvPr id="878" name="繰出金該当値テキスト"/>
        <xdr:cNvSpPr txBox="1"/>
      </xdr:nvSpPr>
      <xdr:spPr>
        <a:xfrm>
          <a:off x="22212300" y="12853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18845</xdr:rowOff>
    </xdr:from>
    <xdr:to>
      <xdr:col>112</xdr:col>
      <xdr:colOff>38100</xdr:colOff>
      <xdr:row>76</xdr:row>
      <xdr:rowOff>120445</xdr:rowOff>
    </xdr:to>
    <xdr:sp macro="" textlink="">
      <xdr:nvSpPr>
        <xdr:cNvPr id="879" name="楕円 878"/>
        <xdr:cNvSpPr/>
      </xdr:nvSpPr>
      <xdr:spPr>
        <a:xfrm>
          <a:off x="21272500" y="130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136972</xdr:rowOff>
    </xdr:from>
    <xdr:ext cx="599010" cy="259045"/>
    <xdr:sp macro="" textlink="">
      <xdr:nvSpPr>
        <xdr:cNvPr id="880" name="テキスト ボックス 879"/>
        <xdr:cNvSpPr txBox="1"/>
      </xdr:nvSpPr>
      <xdr:spPr>
        <a:xfrm>
          <a:off x="21023795" y="1282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50575</xdr:rowOff>
    </xdr:from>
    <xdr:to>
      <xdr:col>107</xdr:col>
      <xdr:colOff>101600</xdr:colOff>
      <xdr:row>76</xdr:row>
      <xdr:rowOff>152175</xdr:rowOff>
    </xdr:to>
    <xdr:sp macro="" textlink="">
      <xdr:nvSpPr>
        <xdr:cNvPr id="881" name="楕円 880"/>
        <xdr:cNvSpPr/>
      </xdr:nvSpPr>
      <xdr:spPr>
        <a:xfrm>
          <a:off x="20383500" y="1308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168702</xdr:rowOff>
    </xdr:from>
    <xdr:ext cx="599010" cy="259045"/>
    <xdr:sp macro="" textlink="">
      <xdr:nvSpPr>
        <xdr:cNvPr id="882" name="テキスト ボックス 881"/>
        <xdr:cNvSpPr txBox="1"/>
      </xdr:nvSpPr>
      <xdr:spPr>
        <a:xfrm>
          <a:off x="20134795" y="1285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45283</xdr:rowOff>
    </xdr:from>
    <xdr:to>
      <xdr:col>102</xdr:col>
      <xdr:colOff>165100</xdr:colOff>
      <xdr:row>76</xdr:row>
      <xdr:rowOff>146883</xdr:rowOff>
    </xdr:to>
    <xdr:sp macro="" textlink="">
      <xdr:nvSpPr>
        <xdr:cNvPr id="883" name="楕円 882"/>
        <xdr:cNvSpPr/>
      </xdr:nvSpPr>
      <xdr:spPr>
        <a:xfrm>
          <a:off x="19494500" y="1307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163410</xdr:rowOff>
    </xdr:from>
    <xdr:ext cx="599010" cy="259045"/>
    <xdr:sp macro="" textlink="">
      <xdr:nvSpPr>
        <xdr:cNvPr id="884" name="テキスト ボックス 883"/>
        <xdr:cNvSpPr txBox="1"/>
      </xdr:nvSpPr>
      <xdr:spPr>
        <a:xfrm>
          <a:off x="19245795" y="1285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32638</xdr:rowOff>
    </xdr:from>
    <xdr:to>
      <xdr:col>98</xdr:col>
      <xdr:colOff>38100</xdr:colOff>
      <xdr:row>76</xdr:row>
      <xdr:rowOff>134238</xdr:rowOff>
    </xdr:to>
    <xdr:sp macro="" textlink="">
      <xdr:nvSpPr>
        <xdr:cNvPr id="885" name="楕円 884"/>
        <xdr:cNvSpPr/>
      </xdr:nvSpPr>
      <xdr:spPr>
        <a:xfrm>
          <a:off x="18605500" y="130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150765</xdr:rowOff>
    </xdr:from>
    <xdr:ext cx="599010" cy="259045"/>
    <xdr:sp macro="" textlink="">
      <xdr:nvSpPr>
        <xdr:cNvPr id="886" name="テキスト ボックス 885"/>
        <xdr:cNvSpPr txBox="1"/>
      </xdr:nvSpPr>
      <xdr:spPr>
        <a:xfrm>
          <a:off x="18356795" y="1283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歳出総額は、住民一人当たり</a:t>
          </a:r>
          <a:r>
            <a:rPr kumimoji="1" lang="en-US" altLang="ja-JP" sz="1100">
              <a:solidFill>
                <a:schemeClr val="dk1"/>
              </a:solidFill>
              <a:effectLst/>
              <a:latin typeface="+mn-lt"/>
              <a:ea typeface="+mn-ea"/>
              <a:cs typeface="+mn-cs"/>
            </a:rPr>
            <a:t>1,273,301</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275,078</a:t>
          </a:r>
          <a:r>
            <a:rPr kumimoji="1" lang="ja-JP" altLang="ja-JP" sz="1100">
              <a:solidFill>
                <a:schemeClr val="dk1"/>
              </a:solidFill>
              <a:effectLst/>
              <a:latin typeface="+mn-lt"/>
              <a:ea typeface="+mn-ea"/>
              <a:cs typeface="+mn-cs"/>
            </a:rPr>
            <a:t>円で、近年</a:t>
          </a:r>
          <a:r>
            <a:rPr kumimoji="1" lang="en-US" altLang="ja-JP" sz="1100">
              <a:solidFill>
                <a:schemeClr val="dk1"/>
              </a:solidFill>
              <a:effectLst/>
              <a:latin typeface="+mn-lt"/>
              <a:ea typeface="+mn-ea"/>
              <a:cs typeface="+mn-cs"/>
            </a:rPr>
            <a:t>260,000</a:t>
          </a:r>
          <a:r>
            <a:rPr kumimoji="1" lang="ja-JP" altLang="ja-JP" sz="1100">
              <a:solidFill>
                <a:schemeClr val="dk1"/>
              </a:solidFill>
              <a:effectLst/>
              <a:latin typeface="+mn-lt"/>
              <a:ea typeface="+mn-ea"/>
              <a:cs typeface="+mn-cs"/>
            </a:rPr>
            <a:t>円代で推移して</a:t>
          </a:r>
          <a:r>
            <a:rPr kumimoji="1" lang="ja-JP" altLang="en-US" sz="1100">
              <a:solidFill>
                <a:schemeClr val="dk1"/>
              </a:solidFill>
              <a:effectLst/>
              <a:latin typeface="+mn-lt"/>
              <a:ea typeface="+mn-ea"/>
              <a:cs typeface="+mn-cs"/>
            </a:rPr>
            <a:t>いたが増加</a:t>
          </a:r>
          <a:r>
            <a:rPr kumimoji="1" lang="ja-JP" altLang="ja-JP" sz="1100">
              <a:solidFill>
                <a:schemeClr val="dk1"/>
              </a:solidFill>
              <a:effectLst/>
              <a:latin typeface="+mn-lt"/>
              <a:ea typeface="+mn-ea"/>
              <a:cs typeface="+mn-cs"/>
            </a:rPr>
            <a:t>傾向にある。過去（昭和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年の間）の採用数が類似団体平均と比較して多いことが主な要因である。維持補修費は住民一人当たり</a:t>
          </a:r>
          <a:r>
            <a:rPr kumimoji="1" lang="en-US" altLang="ja-JP" sz="1100">
              <a:solidFill>
                <a:schemeClr val="dk1"/>
              </a:solidFill>
              <a:effectLst/>
              <a:latin typeface="+mn-lt"/>
              <a:ea typeface="+mn-ea"/>
              <a:cs typeface="+mn-cs"/>
            </a:rPr>
            <a:t>72,275</a:t>
          </a:r>
          <a:r>
            <a:rPr kumimoji="1" lang="ja-JP" altLang="ja-JP" sz="1100">
              <a:solidFill>
                <a:schemeClr val="dk1"/>
              </a:solidFill>
              <a:effectLst/>
              <a:latin typeface="+mn-lt"/>
              <a:ea typeface="+mn-ea"/>
              <a:cs typeface="+mn-cs"/>
            </a:rPr>
            <a:t>円と類似団体平均を大きく上回っているが、除雪に要する経費が住民一人当たり約</a:t>
          </a:r>
          <a:r>
            <a:rPr kumimoji="1" lang="en-US" altLang="ja-JP" sz="1100">
              <a:solidFill>
                <a:schemeClr val="dk1"/>
              </a:solidFill>
              <a:effectLst/>
              <a:latin typeface="+mn-lt"/>
              <a:ea typeface="+mn-ea"/>
              <a:cs typeface="+mn-cs"/>
            </a:rPr>
            <a:t>36,000</a:t>
          </a:r>
          <a:r>
            <a:rPr kumimoji="1" lang="ja-JP" altLang="ja-JP" sz="1100">
              <a:solidFill>
                <a:schemeClr val="dk1"/>
              </a:solidFill>
              <a:effectLst/>
              <a:latin typeface="+mn-lt"/>
              <a:ea typeface="+mn-ea"/>
              <a:cs typeface="+mn-cs"/>
            </a:rPr>
            <a:t>円と多額になっているためである。扶助費は住民一人当たり</a:t>
          </a:r>
          <a:r>
            <a:rPr kumimoji="1" lang="en-US" altLang="ja-JP" sz="1100">
              <a:solidFill>
                <a:schemeClr val="dk1"/>
              </a:solidFill>
              <a:effectLst/>
              <a:latin typeface="+mn-lt"/>
              <a:ea typeface="+mn-ea"/>
              <a:cs typeface="+mn-cs"/>
            </a:rPr>
            <a:t>59,531</a:t>
          </a:r>
          <a:r>
            <a:rPr kumimoji="1" lang="ja-JP" altLang="ja-JP" sz="1100">
              <a:solidFill>
                <a:schemeClr val="dk1"/>
              </a:solidFill>
              <a:effectLst/>
              <a:latin typeface="+mn-lt"/>
              <a:ea typeface="+mn-ea"/>
              <a:cs typeface="+mn-cs"/>
            </a:rPr>
            <a:t>円となっており、そのうち保育所及び高齢者生活支援ハウスに要する経費は住民一人当たり約</a:t>
          </a:r>
          <a:r>
            <a:rPr kumimoji="1" lang="en-US" altLang="ja-JP" sz="1100">
              <a:solidFill>
                <a:schemeClr val="dk1"/>
              </a:solidFill>
              <a:effectLst/>
              <a:latin typeface="+mn-lt"/>
              <a:ea typeface="+mn-ea"/>
              <a:cs typeface="+mn-cs"/>
            </a:rPr>
            <a:t>16,000</a:t>
          </a:r>
          <a:r>
            <a:rPr kumimoji="1" lang="ja-JP" altLang="ja-JP" sz="1100">
              <a:solidFill>
                <a:schemeClr val="dk1"/>
              </a:solidFill>
              <a:effectLst/>
              <a:latin typeface="+mn-lt"/>
              <a:ea typeface="+mn-ea"/>
              <a:cs typeface="+mn-cs"/>
            </a:rPr>
            <a:t>円となる。また、普通建設事業費は住民一人当たり</a:t>
          </a:r>
          <a:r>
            <a:rPr kumimoji="1" lang="en-US" altLang="ja-JP" sz="1100">
              <a:solidFill>
                <a:schemeClr val="dk1"/>
              </a:solidFill>
              <a:effectLst/>
              <a:latin typeface="+mn-lt"/>
              <a:ea typeface="+mn-ea"/>
              <a:cs typeface="+mn-cs"/>
            </a:rPr>
            <a:t>173,023</a:t>
          </a:r>
          <a:r>
            <a:rPr kumimoji="1" lang="ja-JP" altLang="ja-JP" sz="1100">
              <a:solidFill>
                <a:schemeClr val="dk1"/>
              </a:solidFill>
              <a:effectLst/>
              <a:latin typeface="+mn-lt"/>
              <a:ea typeface="+mn-ea"/>
              <a:cs typeface="+mn-cs"/>
            </a:rPr>
            <a:t>円と類似団体を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回っているのは、</a:t>
          </a:r>
          <a:r>
            <a:rPr kumimoji="1" lang="ja-JP" altLang="en-US" sz="1100">
              <a:solidFill>
                <a:schemeClr val="dk1"/>
              </a:solidFill>
              <a:effectLst/>
              <a:latin typeface="+mn-lt"/>
              <a:ea typeface="+mn-ea"/>
              <a:cs typeface="+mn-cs"/>
            </a:rPr>
            <a:t>昨年度、</a:t>
          </a:r>
          <a:r>
            <a:rPr kumimoji="1" lang="ja-JP" altLang="ja-JP" sz="1100">
              <a:solidFill>
                <a:schemeClr val="dk1"/>
              </a:solidFill>
              <a:effectLst/>
              <a:latin typeface="+mn-lt"/>
              <a:ea typeface="+mn-ea"/>
              <a:cs typeface="+mn-cs"/>
            </a:rPr>
            <a:t>公営住宅建設事業に要する経費が住民一人当たり約</a:t>
          </a:r>
          <a:r>
            <a:rPr kumimoji="1" lang="en-US" altLang="ja-JP" sz="1100">
              <a:solidFill>
                <a:schemeClr val="dk1"/>
              </a:solidFill>
              <a:effectLst/>
              <a:latin typeface="+mn-lt"/>
              <a:ea typeface="+mn-ea"/>
              <a:cs typeface="+mn-cs"/>
            </a:rPr>
            <a:t>96,000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が減となった</a:t>
          </a:r>
          <a:r>
            <a:rPr kumimoji="1" lang="ja-JP" altLang="ja-JP" sz="1100">
              <a:solidFill>
                <a:schemeClr val="dk1"/>
              </a:solidFill>
              <a:effectLst/>
              <a:latin typeface="+mn-lt"/>
              <a:ea typeface="+mn-ea"/>
              <a:cs typeface="+mn-cs"/>
            </a:rPr>
            <a:t>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2,079
2,044
114.25
2,737,978
2,647,193
90,785
1,634,800
2,769,328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135966</xdr:rowOff>
    </xdr:from>
    <xdr:to>
      <xdr:col>24</xdr:col>
      <xdr:colOff>63500</xdr:colOff>
      <xdr:row>36</xdr:row>
      <xdr:rowOff>168961</xdr:rowOff>
    </xdr:to>
    <xdr:cxnSp macro="">
      <xdr:nvCxnSpPr>
        <xdr:cNvPr id="60" name="直線コネクタ 59"/>
        <xdr:cNvCxnSpPr/>
      </xdr:nvCxnSpPr>
      <xdr:spPr>
        <a:xfrm flipV="1">
          <a:off x="3797300" y="6308166"/>
          <a:ext cx="8382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147282</xdr:rowOff>
    </xdr:from>
    <xdr:to>
      <xdr:col>19</xdr:col>
      <xdr:colOff>177800</xdr:colOff>
      <xdr:row>36</xdr:row>
      <xdr:rowOff>168961</xdr:rowOff>
    </xdr:to>
    <xdr:cxnSp macro="">
      <xdr:nvCxnSpPr>
        <xdr:cNvPr id="63" name="直線コネクタ 62"/>
        <xdr:cNvCxnSpPr/>
      </xdr:nvCxnSpPr>
      <xdr:spPr>
        <a:xfrm>
          <a:off x="2908300" y="6319482"/>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114002</xdr:rowOff>
    </xdr:from>
    <xdr:to>
      <xdr:col>15</xdr:col>
      <xdr:colOff>50800</xdr:colOff>
      <xdr:row>36</xdr:row>
      <xdr:rowOff>147282</xdr:rowOff>
    </xdr:to>
    <xdr:cxnSp macro="">
      <xdr:nvCxnSpPr>
        <xdr:cNvPr id="66" name="直線コネクタ 65"/>
        <xdr:cNvCxnSpPr/>
      </xdr:nvCxnSpPr>
      <xdr:spPr>
        <a:xfrm>
          <a:off x="2019300" y="6286202"/>
          <a:ext cx="8890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48660</xdr:rowOff>
    </xdr:from>
    <xdr:to>
      <xdr:col>10</xdr:col>
      <xdr:colOff>114300</xdr:colOff>
      <xdr:row>36</xdr:row>
      <xdr:rowOff>114002</xdr:rowOff>
    </xdr:to>
    <xdr:cxnSp macro="">
      <xdr:nvCxnSpPr>
        <xdr:cNvPr id="69" name="直線コネクタ 68"/>
        <xdr:cNvCxnSpPr/>
      </xdr:nvCxnSpPr>
      <xdr:spPr>
        <a:xfrm>
          <a:off x="1130300" y="6220860"/>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85166</xdr:rowOff>
    </xdr:from>
    <xdr:to>
      <xdr:col>24</xdr:col>
      <xdr:colOff>114300</xdr:colOff>
      <xdr:row>37</xdr:row>
      <xdr:rowOff>15316</xdr:rowOff>
    </xdr:to>
    <xdr:sp macro="" textlink="">
      <xdr:nvSpPr>
        <xdr:cNvPr id="79" name="楕円 78"/>
        <xdr:cNvSpPr/>
      </xdr:nvSpPr>
      <xdr:spPr>
        <a:xfrm>
          <a:off x="4584700" y="62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108043</xdr:rowOff>
    </xdr:from>
    <xdr:ext cx="534377" cy="259045"/>
    <xdr:sp macro="" textlink="">
      <xdr:nvSpPr>
        <xdr:cNvPr id="80" name="議会費該当値テキスト"/>
        <xdr:cNvSpPr txBox="1"/>
      </xdr:nvSpPr>
      <xdr:spPr>
        <a:xfrm>
          <a:off x="4686300"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118161</xdr:rowOff>
    </xdr:from>
    <xdr:to>
      <xdr:col>20</xdr:col>
      <xdr:colOff>38100</xdr:colOff>
      <xdr:row>37</xdr:row>
      <xdr:rowOff>48311</xdr:rowOff>
    </xdr:to>
    <xdr:sp macro="" textlink="">
      <xdr:nvSpPr>
        <xdr:cNvPr id="81" name="楕円 80"/>
        <xdr:cNvSpPr/>
      </xdr:nvSpPr>
      <xdr:spPr>
        <a:xfrm>
          <a:off x="37465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64838</xdr:rowOff>
    </xdr:from>
    <xdr:ext cx="534377" cy="259045"/>
    <xdr:sp macro="" textlink="">
      <xdr:nvSpPr>
        <xdr:cNvPr id="82" name="テキスト ボックス 81"/>
        <xdr:cNvSpPr txBox="1"/>
      </xdr:nvSpPr>
      <xdr:spPr>
        <a:xfrm>
          <a:off x="3530111" y="606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96482</xdr:rowOff>
    </xdr:from>
    <xdr:to>
      <xdr:col>15</xdr:col>
      <xdr:colOff>101600</xdr:colOff>
      <xdr:row>37</xdr:row>
      <xdr:rowOff>26632</xdr:rowOff>
    </xdr:to>
    <xdr:sp macro="" textlink="">
      <xdr:nvSpPr>
        <xdr:cNvPr id="83" name="楕円 82"/>
        <xdr:cNvSpPr/>
      </xdr:nvSpPr>
      <xdr:spPr>
        <a:xfrm>
          <a:off x="2857500" y="626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43159</xdr:rowOff>
    </xdr:from>
    <xdr:ext cx="534377" cy="259045"/>
    <xdr:sp macro="" textlink="">
      <xdr:nvSpPr>
        <xdr:cNvPr id="84" name="テキスト ボックス 83"/>
        <xdr:cNvSpPr txBox="1"/>
      </xdr:nvSpPr>
      <xdr:spPr>
        <a:xfrm>
          <a:off x="2641111" y="60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63202</xdr:rowOff>
    </xdr:from>
    <xdr:to>
      <xdr:col>10</xdr:col>
      <xdr:colOff>165100</xdr:colOff>
      <xdr:row>36</xdr:row>
      <xdr:rowOff>164802</xdr:rowOff>
    </xdr:to>
    <xdr:sp macro="" textlink="">
      <xdr:nvSpPr>
        <xdr:cNvPr id="85" name="楕円 84"/>
        <xdr:cNvSpPr/>
      </xdr:nvSpPr>
      <xdr:spPr>
        <a:xfrm>
          <a:off x="1968500" y="62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9879</xdr:rowOff>
    </xdr:from>
    <xdr:ext cx="534377" cy="259045"/>
    <xdr:sp macro="" textlink="">
      <xdr:nvSpPr>
        <xdr:cNvPr id="86" name="テキスト ボックス 85"/>
        <xdr:cNvSpPr txBox="1"/>
      </xdr:nvSpPr>
      <xdr:spPr>
        <a:xfrm>
          <a:off x="1752111" y="601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169310</xdr:rowOff>
    </xdr:from>
    <xdr:to>
      <xdr:col>6</xdr:col>
      <xdr:colOff>38100</xdr:colOff>
      <xdr:row>36</xdr:row>
      <xdr:rowOff>99460</xdr:rowOff>
    </xdr:to>
    <xdr:sp macro="" textlink="">
      <xdr:nvSpPr>
        <xdr:cNvPr id="87" name="楕円 86"/>
        <xdr:cNvSpPr/>
      </xdr:nvSpPr>
      <xdr:spPr>
        <a:xfrm>
          <a:off x="1079500" y="617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115987</xdr:rowOff>
    </xdr:from>
    <xdr:ext cx="534377" cy="259045"/>
    <xdr:sp macro="" textlink="">
      <xdr:nvSpPr>
        <xdr:cNvPr id="88" name="テキスト ボックス 87"/>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124432</xdr:rowOff>
    </xdr:from>
    <xdr:to>
      <xdr:col>24</xdr:col>
      <xdr:colOff>63500</xdr:colOff>
      <xdr:row>58</xdr:row>
      <xdr:rowOff>132321</xdr:rowOff>
    </xdr:to>
    <xdr:cxnSp macro="">
      <xdr:nvCxnSpPr>
        <xdr:cNvPr id="117" name="直線コネクタ 116"/>
        <xdr:cNvCxnSpPr/>
      </xdr:nvCxnSpPr>
      <xdr:spPr>
        <a:xfrm flipV="1">
          <a:off x="3797300" y="10068532"/>
          <a:ext cx="838200" cy="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132321</xdr:rowOff>
    </xdr:from>
    <xdr:to>
      <xdr:col>19</xdr:col>
      <xdr:colOff>177800</xdr:colOff>
      <xdr:row>58</xdr:row>
      <xdr:rowOff>146434</xdr:rowOff>
    </xdr:to>
    <xdr:cxnSp macro="">
      <xdr:nvCxnSpPr>
        <xdr:cNvPr id="120" name="直線コネクタ 119"/>
        <xdr:cNvCxnSpPr/>
      </xdr:nvCxnSpPr>
      <xdr:spPr>
        <a:xfrm flipV="1">
          <a:off x="2908300" y="10076421"/>
          <a:ext cx="889000" cy="1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117634</xdr:rowOff>
    </xdr:from>
    <xdr:to>
      <xdr:col>15</xdr:col>
      <xdr:colOff>50800</xdr:colOff>
      <xdr:row>58</xdr:row>
      <xdr:rowOff>146434</xdr:rowOff>
    </xdr:to>
    <xdr:cxnSp macro="">
      <xdr:nvCxnSpPr>
        <xdr:cNvPr id="123" name="直線コネクタ 122"/>
        <xdr:cNvCxnSpPr/>
      </xdr:nvCxnSpPr>
      <xdr:spPr>
        <a:xfrm>
          <a:off x="2019300" y="10061734"/>
          <a:ext cx="889000" cy="2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117634</xdr:rowOff>
    </xdr:from>
    <xdr:to>
      <xdr:col>10</xdr:col>
      <xdr:colOff>114300</xdr:colOff>
      <xdr:row>58</xdr:row>
      <xdr:rowOff>134241</xdr:rowOff>
    </xdr:to>
    <xdr:cxnSp macro="">
      <xdr:nvCxnSpPr>
        <xdr:cNvPr id="126" name="直線コネクタ 125"/>
        <xdr:cNvCxnSpPr/>
      </xdr:nvCxnSpPr>
      <xdr:spPr>
        <a:xfrm flipV="1">
          <a:off x="1130300" y="10061734"/>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73632</xdr:rowOff>
    </xdr:from>
    <xdr:to>
      <xdr:col>24</xdr:col>
      <xdr:colOff>114300</xdr:colOff>
      <xdr:row>59</xdr:row>
      <xdr:rowOff>3782</xdr:rowOff>
    </xdr:to>
    <xdr:sp macro="" textlink="">
      <xdr:nvSpPr>
        <xdr:cNvPr id="136" name="楕円 135"/>
        <xdr:cNvSpPr/>
      </xdr:nvSpPr>
      <xdr:spPr>
        <a:xfrm>
          <a:off x="4584700" y="1001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81521</xdr:rowOff>
    </xdr:from>
    <xdr:to>
      <xdr:col>20</xdr:col>
      <xdr:colOff>38100</xdr:colOff>
      <xdr:row>59</xdr:row>
      <xdr:rowOff>11671</xdr:rowOff>
    </xdr:to>
    <xdr:sp macro="" textlink="">
      <xdr:nvSpPr>
        <xdr:cNvPr id="138" name="楕円 137"/>
        <xdr:cNvSpPr/>
      </xdr:nvSpPr>
      <xdr:spPr>
        <a:xfrm>
          <a:off x="3746500" y="100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2798</xdr:rowOff>
    </xdr:from>
    <xdr:ext cx="599010" cy="259045"/>
    <xdr:sp macro="" textlink="">
      <xdr:nvSpPr>
        <xdr:cNvPr id="139" name="テキスト ボックス 138"/>
        <xdr:cNvSpPr txBox="1"/>
      </xdr:nvSpPr>
      <xdr:spPr>
        <a:xfrm>
          <a:off x="3497795" y="1011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95634</xdr:rowOff>
    </xdr:from>
    <xdr:to>
      <xdr:col>15</xdr:col>
      <xdr:colOff>101600</xdr:colOff>
      <xdr:row>59</xdr:row>
      <xdr:rowOff>25784</xdr:rowOff>
    </xdr:to>
    <xdr:sp macro="" textlink="">
      <xdr:nvSpPr>
        <xdr:cNvPr id="140" name="楕円 139"/>
        <xdr:cNvSpPr/>
      </xdr:nvSpPr>
      <xdr:spPr>
        <a:xfrm>
          <a:off x="2857500" y="100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16911</xdr:rowOff>
    </xdr:from>
    <xdr:ext cx="599010" cy="259045"/>
    <xdr:sp macro="" textlink="">
      <xdr:nvSpPr>
        <xdr:cNvPr id="141" name="テキスト ボックス 140"/>
        <xdr:cNvSpPr txBox="1"/>
      </xdr:nvSpPr>
      <xdr:spPr>
        <a:xfrm>
          <a:off x="2608795" y="1013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66834</xdr:rowOff>
    </xdr:from>
    <xdr:to>
      <xdr:col>10</xdr:col>
      <xdr:colOff>165100</xdr:colOff>
      <xdr:row>58</xdr:row>
      <xdr:rowOff>168434</xdr:rowOff>
    </xdr:to>
    <xdr:sp macro="" textlink="">
      <xdr:nvSpPr>
        <xdr:cNvPr id="142" name="楕円 141"/>
        <xdr:cNvSpPr/>
      </xdr:nvSpPr>
      <xdr:spPr>
        <a:xfrm>
          <a:off x="1968500" y="100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159561</xdr:rowOff>
    </xdr:from>
    <xdr:ext cx="599010" cy="259045"/>
    <xdr:sp macro="" textlink="">
      <xdr:nvSpPr>
        <xdr:cNvPr id="143" name="テキスト ボックス 142"/>
        <xdr:cNvSpPr txBox="1"/>
      </xdr:nvSpPr>
      <xdr:spPr>
        <a:xfrm>
          <a:off x="1719795" y="1010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83441</xdr:rowOff>
    </xdr:from>
    <xdr:to>
      <xdr:col>6</xdr:col>
      <xdr:colOff>38100</xdr:colOff>
      <xdr:row>59</xdr:row>
      <xdr:rowOff>13591</xdr:rowOff>
    </xdr:to>
    <xdr:sp macro="" textlink="">
      <xdr:nvSpPr>
        <xdr:cNvPr id="144" name="楕円 143"/>
        <xdr:cNvSpPr/>
      </xdr:nvSpPr>
      <xdr:spPr>
        <a:xfrm>
          <a:off x="1079500" y="1002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4718</xdr:rowOff>
    </xdr:from>
    <xdr:ext cx="599010" cy="259045"/>
    <xdr:sp macro="" textlink="">
      <xdr:nvSpPr>
        <xdr:cNvPr id="145" name="テキスト ボックス 144"/>
        <xdr:cNvSpPr txBox="1"/>
      </xdr:nvSpPr>
      <xdr:spPr>
        <a:xfrm>
          <a:off x="830795" y="1012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94014</xdr:rowOff>
    </xdr:from>
    <xdr:to>
      <xdr:col>24</xdr:col>
      <xdr:colOff>63500</xdr:colOff>
      <xdr:row>77</xdr:row>
      <xdr:rowOff>105367</xdr:rowOff>
    </xdr:to>
    <xdr:cxnSp macro="">
      <xdr:nvCxnSpPr>
        <xdr:cNvPr id="176" name="直線コネクタ 175"/>
        <xdr:cNvCxnSpPr/>
      </xdr:nvCxnSpPr>
      <xdr:spPr>
        <a:xfrm flipV="1">
          <a:off x="3797300" y="13295664"/>
          <a:ext cx="8382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81866</xdr:rowOff>
    </xdr:from>
    <xdr:to>
      <xdr:col>19</xdr:col>
      <xdr:colOff>177800</xdr:colOff>
      <xdr:row>77</xdr:row>
      <xdr:rowOff>105367</xdr:rowOff>
    </xdr:to>
    <xdr:cxnSp macro="">
      <xdr:nvCxnSpPr>
        <xdr:cNvPr id="179" name="直線コネクタ 178"/>
        <xdr:cNvCxnSpPr/>
      </xdr:nvCxnSpPr>
      <xdr:spPr>
        <a:xfrm>
          <a:off x="2908300" y="13283516"/>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81866</xdr:rowOff>
    </xdr:from>
    <xdr:to>
      <xdr:col>15</xdr:col>
      <xdr:colOff>50800</xdr:colOff>
      <xdr:row>77</xdr:row>
      <xdr:rowOff>119346</xdr:rowOff>
    </xdr:to>
    <xdr:cxnSp macro="">
      <xdr:nvCxnSpPr>
        <xdr:cNvPr id="182" name="直線コネクタ 181"/>
        <xdr:cNvCxnSpPr/>
      </xdr:nvCxnSpPr>
      <xdr:spPr>
        <a:xfrm flipV="1">
          <a:off x="2019300" y="13283516"/>
          <a:ext cx="889000" cy="3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117816</xdr:rowOff>
    </xdr:from>
    <xdr:to>
      <xdr:col>10</xdr:col>
      <xdr:colOff>114300</xdr:colOff>
      <xdr:row>77</xdr:row>
      <xdr:rowOff>119346</xdr:rowOff>
    </xdr:to>
    <xdr:cxnSp macro="">
      <xdr:nvCxnSpPr>
        <xdr:cNvPr id="185" name="直線コネクタ 184"/>
        <xdr:cNvCxnSpPr/>
      </xdr:nvCxnSpPr>
      <xdr:spPr>
        <a:xfrm>
          <a:off x="1130300" y="13319466"/>
          <a:ext cx="889000" cy="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43214</xdr:rowOff>
    </xdr:from>
    <xdr:to>
      <xdr:col>24</xdr:col>
      <xdr:colOff>114300</xdr:colOff>
      <xdr:row>77</xdr:row>
      <xdr:rowOff>144814</xdr:rowOff>
    </xdr:to>
    <xdr:sp macro="" textlink="">
      <xdr:nvSpPr>
        <xdr:cNvPr id="195" name="楕円 194"/>
        <xdr:cNvSpPr/>
      </xdr:nvSpPr>
      <xdr:spPr>
        <a:xfrm>
          <a:off x="4584700" y="1324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21641</xdr:rowOff>
    </xdr:from>
    <xdr:ext cx="599010" cy="259045"/>
    <xdr:sp macro="" textlink="">
      <xdr:nvSpPr>
        <xdr:cNvPr id="196" name="民生費該当値テキスト"/>
        <xdr:cNvSpPr txBox="1"/>
      </xdr:nvSpPr>
      <xdr:spPr>
        <a:xfrm>
          <a:off x="4686300" y="1322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54567</xdr:rowOff>
    </xdr:from>
    <xdr:to>
      <xdr:col>20</xdr:col>
      <xdr:colOff>38100</xdr:colOff>
      <xdr:row>77</xdr:row>
      <xdr:rowOff>156167</xdr:rowOff>
    </xdr:to>
    <xdr:sp macro="" textlink="">
      <xdr:nvSpPr>
        <xdr:cNvPr id="197" name="楕円 196"/>
        <xdr:cNvSpPr/>
      </xdr:nvSpPr>
      <xdr:spPr>
        <a:xfrm>
          <a:off x="3746500" y="132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147294</xdr:rowOff>
    </xdr:from>
    <xdr:ext cx="599010" cy="259045"/>
    <xdr:sp macro="" textlink="">
      <xdr:nvSpPr>
        <xdr:cNvPr id="198" name="テキスト ボックス 197"/>
        <xdr:cNvSpPr txBox="1"/>
      </xdr:nvSpPr>
      <xdr:spPr>
        <a:xfrm>
          <a:off x="3497795" y="1334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31066</xdr:rowOff>
    </xdr:from>
    <xdr:to>
      <xdr:col>15</xdr:col>
      <xdr:colOff>101600</xdr:colOff>
      <xdr:row>77</xdr:row>
      <xdr:rowOff>132666</xdr:rowOff>
    </xdr:to>
    <xdr:sp macro="" textlink="">
      <xdr:nvSpPr>
        <xdr:cNvPr id="199" name="楕円 198"/>
        <xdr:cNvSpPr/>
      </xdr:nvSpPr>
      <xdr:spPr>
        <a:xfrm>
          <a:off x="2857500" y="132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149193</xdr:rowOff>
    </xdr:from>
    <xdr:ext cx="599010" cy="259045"/>
    <xdr:sp macro="" textlink="">
      <xdr:nvSpPr>
        <xdr:cNvPr id="200" name="テキスト ボックス 199"/>
        <xdr:cNvSpPr txBox="1"/>
      </xdr:nvSpPr>
      <xdr:spPr>
        <a:xfrm>
          <a:off x="2608795" y="1300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68546</xdr:rowOff>
    </xdr:from>
    <xdr:to>
      <xdr:col>10</xdr:col>
      <xdr:colOff>165100</xdr:colOff>
      <xdr:row>77</xdr:row>
      <xdr:rowOff>170146</xdr:rowOff>
    </xdr:to>
    <xdr:sp macro="" textlink="">
      <xdr:nvSpPr>
        <xdr:cNvPr id="201" name="楕円 200"/>
        <xdr:cNvSpPr/>
      </xdr:nvSpPr>
      <xdr:spPr>
        <a:xfrm>
          <a:off x="1968500" y="1327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161273</xdr:rowOff>
    </xdr:from>
    <xdr:ext cx="599010" cy="259045"/>
    <xdr:sp macro="" textlink="">
      <xdr:nvSpPr>
        <xdr:cNvPr id="202" name="テキスト ボックス 201"/>
        <xdr:cNvSpPr txBox="1"/>
      </xdr:nvSpPr>
      <xdr:spPr>
        <a:xfrm>
          <a:off x="1719795" y="1336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67016</xdr:rowOff>
    </xdr:from>
    <xdr:to>
      <xdr:col>6</xdr:col>
      <xdr:colOff>38100</xdr:colOff>
      <xdr:row>77</xdr:row>
      <xdr:rowOff>168616</xdr:rowOff>
    </xdr:to>
    <xdr:sp macro="" textlink="">
      <xdr:nvSpPr>
        <xdr:cNvPr id="203" name="楕円 202"/>
        <xdr:cNvSpPr/>
      </xdr:nvSpPr>
      <xdr:spPr>
        <a:xfrm>
          <a:off x="1079500" y="1326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159743</xdr:rowOff>
    </xdr:from>
    <xdr:ext cx="599010" cy="259045"/>
    <xdr:sp macro="" textlink="">
      <xdr:nvSpPr>
        <xdr:cNvPr id="204" name="テキスト ボックス 203"/>
        <xdr:cNvSpPr txBox="1"/>
      </xdr:nvSpPr>
      <xdr:spPr>
        <a:xfrm>
          <a:off x="830795" y="1336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100819</xdr:rowOff>
    </xdr:from>
    <xdr:to>
      <xdr:col>24</xdr:col>
      <xdr:colOff>63500</xdr:colOff>
      <xdr:row>97</xdr:row>
      <xdr:rowOff>136268</xdr:rowOff>
    </xdr:to>
    <xdr:cxnSp macro="">
      <xdr:nvCxnSpPr>
        <xdr:cNvPr id="235" name="直線コネクタ 234"/>
        <xdr:cNvCxnSpPr/>
      </xdr:nvCxnSpPr>
      <xdr:spPr>
        <a:xfrm flipV="1">
          <a:off x="3797300" y="16731469"/>
          <a:ext cx="838200" cy="3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136268</xdr:rowOff>
    </xdr:from>
    <xdr:to>
      <xdr:col>19</xdr:col>
      <xdr:colOff>177800</xdr:colOff>
      <xdr:row>97</xdr:row>
      <xdr:rowOff>155422</xdr:rowOff>
    </xdr:to>
    <xdr:cxnSp macro="">
      <xdr:nvCxnSpPr>
        <xdr:cNvPr id="238" name="直線コネクタ 237"/>
        <xdr:cNvCxnSpPr/>
      </xdr:nvCxnSpPr>
      <xdr:spPr>
        <a:xfrm flipV="1">
          <a:off x="2908300" y="16766918"/>
          <a:ext cx="8890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126971</xdr:rowOff>
    </xdr:from>
    <xdr:to>
      <xdr:col>15</xdr:col>
      <xdr:colOff>50800</xdr:colOff>
      <xdr:row>97</xdr:row>
      <xdr:rowOff>155422</xdr:rowOff>
    </xdr:to>
    <xdr:cxnSp macro="">
      <xdr:nvCxnSpPr>
        <xdr:cNvPr id="241" name="直線コネクタ 240"/>
        <xdr:cNvCxnSpPr/>
      </xdr:nvCxnSpPr>
      <xdr:spPr>
        <a:xfrm>
          <a:off x="2019300" y="16757621"/>
          <a:ext cx="889000" cy="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107020</xdr:rowOff>
    </xdr:from>
    <xdr:to>
      <xdr:col>10</xdr:col>
      <xdr:colOff>114300</xdr:colOff>
      <xdr:row>97</xdr:row>
      <xdr:rowOff>126971</xdr:rowOff>
    </xdr:to>
    <xdr:cxnSp macro="">
      <xdr:nvCxnSpPr>
        <xdr:cNvPr id="244" name="直線コネクタ 243"/>
        <xdr:cNvCxnSpPr/>
      </xdr:nvCxnSpPr>
      <xdr:spPr>
        <a:xfrm>
          <a:off x="1130300" y="16737670"/>
          <a:ext cx="889000" cy="1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50019</xdr:rowOff>
    </xdr:from>
    <xdr:to>
      <xdr:col>24</xdr:col>
      <xdr:colOff>114300</xdr:colOff>
      <xdr:row>97</xdr:row>
      <xdr:rowOff>151619</xdr:rowOff>
    </xdr:to>
    <xdr:sp macro="" textlink="">
      <xdr:nvSpPr>
        <xdr:cNvPr id="254" name="楕円 253"/>
        <xdr:cNvSpPr/>
      </xdr:nvSpPr>
      <xdr:spPr>
        <a:xfrm>
          <a:off x="4584700" y="166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28446</xdr:rowOff>
    </xdr:from>
    <xdr:ext cx="599010" cy="259045"/>
    <xdr:sp macro="" textlink="">
      <xdr:nvSpPr>
        <xdr:cNvPr id="255" name="衛生費該当値テキスト"/>
        <xdr:cNvSpPr txBox="1"/>
      </xdr:nvSpPr>
      <xdr:spPr>
        <a:xfrm>
          <a:off x="4686300" y="1665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85468</xdr:rowOff>
    </xdr:from>
    <xdr:to>
      <xdr:col>20</xdr:col>
      <xdr:colOff>38100</xdr:colOff>
      <xdr:row>98</xdr:row>
      <xdr:rowOff>15618</xdr:rowOff>
    </xdr:to>
    <xdr:sp macro="" textlink="">
      <xdr:nvSpPr>
        <xdr:cNvPr id="256" name="楕円 255"/>
        <xdr:cNvSpPr/>
      </xdr:nvSpPr>
      <xdr:spPr>
        <a:xfrm>
          <a:off x="3746500" y="1671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6745</xdr:rowOff>
    </xdr:from>
    <xdr:ext cx="534377" cy="259045"/>
    <xdr:sp macro="" textlink="">
      <xdr:nvSpPr>
        <xdr:cNvPr id="257" name="テキスト ボックス 256"/>
        <xdr:cNvSpPr txBox="1"/>
      </xdr:nvSpPr>
      <xdr:spPr>
        <a:xfrm>
          <a:off x="3530111" y="1680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104622</xdr:rowOff>
    </xdr:from>
    <xdr:to>
      <xdr:col>15</xdr:col>
      <xdr:colOff>101600</xdr:colOff>
      <xdr:row>98</xdr:row>
      <xdr:rowOff>34772</xdr:rowOff>
    </xdr:to>
    <xdr:sp macro="" textlink="">
      <xdr:nvSpPr>
        <xdr:cNvPr id="258" name="楕円 257"/>
        <xdr:cNvSpPr/>
      </xdr:nvSpPr>
      <xdr:spPr>
        <a:xfrm>
          <a:off x="2857500" y="1673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25899</xdr:rowOff>
    </xdr:from>
    <xdr:ext cx="534377" cy="259045"/>
    <xdr:sp macro="" textlink="">
      <xdr:nvSpPr>
        <xdr:cNvPr id="259" name="テキスト ボックス 258"/>
        <xdr:cNvSpPr txBox="1"/>
      </xdr:nvSpPr>
      <xdr:spPr>
        <a:xfrm>
          <a:off x="2641111" y="1682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76171</xdr:rowOff>
    </xdr:from>
    <xdr:to>
      <xdr:col>10</xdr:col>
      <xdr:colOff>165100</xdr:colOff>
      <xdr:row>98</xdr:row>
      <xdr:rowOff>6321</xdr:rowOff>
    </xdr:to>
    <xdr:sp macro="" textlink="">
      <xdr:nvSpPr>
        <xdr:cNvPr id="260" name="楕円 259"/>
        <xdr:cNvSpPr/>
      </xdr:nvSpPr>
      <xdr:spPr>
        <a:xfrm>
          <a:off x="1968500" y="167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168898</xdr:rowOff>
    </xdr:from>
    <xdr:ext cx="534377" cy="259045"/>
    <xdr:sp macro="" textlink="">
      <xdr:nvSpPr>
        <xdr:cNvPr id="261" name="テキスト ボックス 260"/>
        <xdr:cNvSpPr txBox="1"/>
      </xdr:nvSpPr>
      <xdr:spPr>
        <a:xfrm>
          <a:off x="1752111" y="1679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56220</xdr:rowOff>
    </xdr:from>
    <xdr:to>
      <xdr:col>6</xdr:col>
      <xdr:colOff>38100</xdr:colOff>
      <xdr:row>97</xdr:row>
      <xdr:rowOff>157820</xdr:rowOff>
    </xdr:to>
    <xdr:sp macro="" textlink="">
      <xdr:nvSpPr>
        <xdr:cNvPr id="262" name="楕円 261"/>
        <xdr:cNvSpPr/>
      </xdr:nvSpPr>
      <xdr:spPr>
        <a:xfrm>
          <a:off x="1079500" y="1668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2897</xdr:rowOff>
    </xdr:from>
    <xdr:ext cx="599010" cy="259045"/>
    <xdr:sp macro="" textlink="">
      <xdr:nvSpPr>
        <xdr:cNvPr id="263" name="テキスト ボックス 262"/>
        <xdr:cNvSpPr txBox="1"/>
      </xdr:nvSpPr>
      <xdr:spPr>
        <a:xfrm>
          <a:off x="830795" y="1646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68834</xdr:rowOff>
    </xdr:from>
    <xdr:to>
      <xdr:col>55</xdr:col>
      <xdr:colOff>0</xdr:colOff>
      <xdr:row>38</xdr:row>
      <xdr:rowOff>71501</xdr:rowOff>
    </xdr:to>
    <xdr:cxnSp macro="">
      <xdr:nvCxnSpPr>
        <xdr:cNvPr id="292" name="直線コネクタ 291"/>
        <xdr:cNvCxnSpPr/>
      </xdr:nvCxnSpPr>
      <xdr:spPr>
        <a:xfrm>
          <a:off x="9639300" y="658393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68834</xdr:rowOff>
    </xdr:from>
    <xdr:to>
      <xdr:col>50</xdr:col>
      <xdr:colOff>114300</xdr:colOff>
      <xdr:row>38</xdr:row>
      <xdr:rowOff>78740</xdr:rowOff>
    </xdr:to>
    <xdr:cxnSp macro="">
      <xdr:nvCxnSpPr>
        <xdr:cNvPr id="295" name="直線コネクタ 294"/>
        <xdr:cNvCxnSpPr/>
      </xdr:nvCxnSpPr>
      <xdr:spPr>
        <a:xfrm flipV="1">
          <a:off x="8750300" y="658393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66421</xdr:rowOff>
    </xdr:from>
    <xdr:to>
      <xdr:col>45</xdr:col>
      <xdr:colOff>177800</xdr:colOff>
      <xdr:row>38</xdr:row>
      <xdr:rowOff>78740</xdr:rowOff>
    </xdr:to>
    <xdr:cxnSp macro="">
      <xdr:nvCxnSpPr>
        <xdr:cNvPr id="298" name="直線コネクタ 297"/>
        <xdr:cNvCxnSpPr/>
      </xdr:nvCxnSpPr>
      <xdr:spPr>
        <a:xfrm>
          <a:off x="7861300" y="6581521"/>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66421</xdr:rowOff>
    </xdr:from>
    <xdr:to>
      <xdr:col>41</xdr:col>
      <xdr:colOff>50800</xdr:colOff>
      <xdr:row>38</xdr:row>
      <xdr:rowOff>78232</xdr:rowOff>
    </xdr:to>
    <xdr:cxnSp macro="">
      <xdr:nvCxnSpPr>
        <xdr:cNvPr id="301" name="直線コネクタ 300"/>
        <xdr:cNvCxnSpPr/>
      </xdr:nvCxnSpPr>
      <xdr:spPr>
        <a:xfrm flipV="1">
          <a:off x="6972300" y="658152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20701</xdr:rowOff>
    </xdr:from>
    <xdr:to>
      <xdr:col>55</xdr:col>
      <xdr:colOff>50800</xdr:colOff>
      <xdr:row>38</xdr:row>
      <xdr:rowOff>122301</xdr:rowOff>
    </xdr:to>
    <xdr:sp macro="" textlink="">
      <xdr:nvSpPr>
        <xdr:cNvPr id="311" name="楕円 310"/>
        <xdr:cNvSpPr/>
      </xdr:nvSpPr>
      <xdr:spPr>
        <a:xfrm>
          <a:off x="10426700" y="65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43578</xdr:rowOff>
    </xdr:from>
    <xdr:ext cx="469744" cy="259045"/>
    <xdr:sp macro="" textlink="">
      <xdr:nvSpPr>
        <xdr:cNvPr id="312" name="労働費該当値テキスト"/>
        <xdr:cNvSpPr txBox="1"/>
      </xdr:nvSpPr>
      <xdr:spPr>
        <a:xfrm>
          <a:off x="10528300" y="638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18034</xdr:rowOff>
    </xdr:from>
    <xdr:to>
      <xdr:col>50</xdr:col>
      <xdr:colOff>165100</xdr:colOff>
      <xdr:row>38</xdr:row>
      <xdr:rowOff>119634</xdr:rowOff>
    </xdr:to>
    <xdr:sp macro="" textlink="">
      <xdr:nvSpPr>
        <xdr:cNvPr id="313" name="楕円 312"/>
        <xdr:cNvSpPr/>
      </xdr:nvSpPr>
      <xdr:spPr>
        <a:xfrm>
          <a:off x="9588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136161</xdr:rowOff>
    </xdr:from>
    <xdr:ext cx="469744" cy="259045"/>
    <xdr:sp macro="" textlink="">
      <xdr:nvSpPr>
        <xdr:cNvPr id="314" name="テキスト ボックス 313"/>
        <xdr:cNvSpPr txBox="1"/>
      </xdr:nvSpPr>
      <xdr:spPr>
        <a:xfrm>
          <a:off x="9404428" y="630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27940</xdr:rowOff>
    </xdr:from>
    <xdr:to>
      <xdr:col>46</xdr:col>
      <xdr:colOff>38100</xdr:colOff>
      <xdr:row>38</xdr:row>
      <xdr:rowOff>129540</xdr:rowOff>
    </xdr:to>
    <xdr:sp macro="" textlink="">
      <xdr:nvSpPr>
        <xdr:cNvPr id="315" name="楕円 314"/>
        <xdr:cNvSpPr/>
      </xdr:nvSpPr>
      <xdr:spPr>
        <a:xfrm>
          <a:off x="8699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146067</xdr:rowOff>
    </xdr:from>
    <xdr:ext cx="469744" cy="259045"/>
    <xdr:sp macro="" textlink="">
      <xdr:nvSpPr>
        <xdr:cNvPr id="316" name="テキスト ボックス 315"/>
        <xdr:cNvSpPr txBox="1"/>
      </xdr:nvSpPr>
      <xdr:spPr>
        <a:xfrm>
          <a:off x="8515428"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15621</xdr:rowOff>
    </xdr:from>
    <xdr:to>
      <xdr:col>41</xdr:col>
      <xdr:colOff>101600</xdr:colOff>
      <xdr:row>38</xdr:row>
      <xdr:rowOff>117221</xdr:rowOff>
    </xdr:to>
    <xdr:sp macro="" textlink="">
      <xdr:nvSpPr>
        <xdr:cNvPr id="317" name="楕円 316"/>
        <xdr:cNvSpPr/>
      </xdr:nvSpPr>
      <xdr:spPr>
        <a:xfrm>
          <a:off x="7810500" y="65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108348</xdr:rowOff>
    </xdr:from>
    <xdr:ext cx="469744" cy="259045"/>
    <xdr:sp macro="" textlink="">
      <xdr:nvSpPr>
        <xdr:cNvPr id="318" name="テキスト ボックス 317"/>
        <xdr:cNvSpPr txBox="1"/>
      </xdr:nvSpPr>
      <xdr:spPr>
        <a:xfrm>
          <a:off x="7626428" y="662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27432</xdr:rowOff>
    </xdr:from>
    <xdr:to>
      <xdr:col>36</xdr:col>
      <xdr:colOff>165100</xdr:colOff>
      <xdr:row>38</xdr:row>
      <xdr:rowOff>129032</xdr:rowOff>
    </xdr:to>
    <xdr:sp macro="" textlink="">
      <xdr:nvSpPr>
        <xdr:cNvPr id="319" name="楕円 318"/>
        <xdr:cNvSpPr/>
      </xdr:nvSpPr>
      <xdr:spPr>
        <a:xfrm>
          <a:off x="6921500" y="65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145559</xdr:rowOff>
    </xdr:from>
    <xdr:ext cx="469744" cy="259045"/>
    <xdr:sp macro="" textlink="">
      <xdr:nvSpPr>
        <xdr:cNvPr id="320" name="テキスト ボックス 319"/>
        <xdr:cNvSpPr txBox="1"/>
      </xdr:nvSpPr>
      <xdr:spPr>
        <a:xfrm>
          <a:off x="6737428" y="63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45001</xdr:rowOff>
    </xdr:from>
    <xdr:to>
      <xdr:col>55</xdr:col>
      <xdr:colOff>0</xdr:colOff>
      <xdr:row>58</xdr:row>
      <xdr:rowOff>103965</xdr:rowOff>
    </xdr:to>
    <xdr:cxnSp macro="">
      <xdr:nvCxnSpPr>
        <xdr:cNvPr id="349" name="直線コネクタ 348"/>
        <xdr:cNvCxnSpPr/>
      </xdr:nvCxnSpPr>
      <xdr:spPr>
        <a:xfrm>
          <a:off x="9639300" y="9989101"/>
          <a:ext cx="8382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171114</xdr:rowOff>
    </xdr:from>
    <xdr:to>
      <xdr:col>50</xdr:col>
      <xdr:colOff>114300</xdr:colOff>
      <xdr:row>58</xdr:row>
      <xdr:rowOff>45001</xdr:rowOff>
    </xdr:to>
    <xdr:cxnSp macro="">
      <xdr:nvCxnSpPr>
        <xdr:cNvPr id="352" name="直線コネクタ 351"/>
        <xdr:cNvCxnSpPr/>
      </xdr:nvCxnSpPr>
      <xdr:spPr>
        <a:xfrm>
          <a:off x="8750300" y="9772314"/>
          <a:ext cx="889000" cy="21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171114</xdr:rowOff>
    </xdr:from>
    <xdr:to>
      <xdr:col>45</xdr:col>
      <xdr:colOff>177800</xdr:colOff>
      <xdr:row>58</xdr:row>
      <xdr:rowOff>70954</xdr:rowOff>
    </xdr:to>
    <xdr:cxnSp macro="">
      <xdr:nvCxnSpPr>
        <xdr:cNvPr id="355" name="直線コネクタ 354"/>
        <xdr:cNvCxnSpPr/>
      </xdr:nvCxnSpPr>
      <xdr:spPr>
        <a:xfrm flipV="1">
          <a:off x="7861300" y="9772314"/>
          <a:ext cx="889000" cy="24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122263</xdr:rowOff>
    </xdr:from>
    <xdr:to>
      <xdr:col>41</xdr:col>
      <xdr:colOff>50800</xdr:colOff>
      <xdr:row>58</xdr:row>
      <xdr:rowOff>70954</xdr:rowOff>
    </xdr:to>
    <xdr:cxnSp macro="">
      <xdr:nvCxnSpPr>
        <xdr:cNvPr id="358" name="直線コネクタ 357"/>
        <xdr:cNvCxnSpPr/>
      </xdr:nvCxnSpPr>
      <xdr:spPr>
        <a:xfrm>
          <a:off x="6972300" y="9723463"/>
          <a:ext cx="889000" cy="29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53165</xdr:rowOff>
    </xdr:from>
    <xdr:to>
      <xdr:col>55</xdr:col>
      <xdr:colOff>50800</xdr:colOff>
      <xdr:row>58</xdr:row>
      <xdr:rowOff>154765</xdr:rowOff>
    </xdr:to>
    <xdr:sp macro="" textlink="">
      <xdr:nvSpPr>
        <xdr:cNvPr id="368" name="楕円 367"/>
        <xdr:cNvSpPr/>
      </xdr:nvSpPr>
      <xdr:spPr>
        <a:xfrm>
          <a:off x="10426700" y="999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139542</xdr:rowOff>
    </xdr:from>
    <xdr:ext cx="534377" cy="259045"/>
    <xdr:sp macro="" textlink="">
      <xdr:nvSpPr>
        <xdr:cNvPr id="369" name="農林水産業費該当値テキスト"/>
        <xdr:cNvSpPr txBox="1"/>
      </xdr:nvSpPr>
      <xdr:spPr>
        <a:xfrm>
          <a:off x="10528300" y="991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165651</xdr:rowOff>
    </xdr:from>
    <xdr:to>
      <xdr:col>50</xdr:col>
      <xdr:colOff>165100</xdr:colOff>
      <xdr:row>58</xdr:row>
      <xdr:rowOff>95801</xdr:rowOff>
    </xdr:to>
    <xdr:sp macro="" textlink="">
      <xdr:nvSpPr>
        <xdr:cNvPr id="370" name="楕円 369"/>
        <xdr:cNvSpPr/>
      </xdr:nvSpPr>
      <xdr:spPr>
        <a:xfrm>
          <a:off x="9588500" y="993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86928</xdr:rowOff>
    </xdr:from>
    <xdr:ext cx="599010" cy="259045"/>
    <xdr:sp macro="" textlink="">
      <xdr:nvSpPr>
        <xdr:cNvPr id="371" name="テキスト ボックス 370"/>
        <xdr:cNvSpPr txBox="1"/>
      </xdr:nvSpPr>
      <xdr:spPr>
        <a:xfrm>
          <a:off x="9339795" y="1003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120314</xdr:rowOff>
    </xdr:from>
    <xdr:to>
      <xdr:col>46</xdr:col>
      <xdr:colOff>38100</xdr:colOff>
      <xdr:row>57</xdr:row>
      <xdr:rowOff>50464</xdr:rowOff>
    </xdr:to>
    <xdr:sp macro="" textlink="">
      <xdr:nvSpPr>
        <xdr:cNvPr id="372" name="楕円 371"/>
        <xdr:cNvSpPr/>
      </xdr:nvSpPr>
      <xdr:spPr>
        <a:xfrm>
          <a:off x="8699500" y="97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66991</xdr:rowOff>
    </xdr:from>
    <xdr:ext cx="599010" cy="259045"/>
    <xdr:sp macro="" textlink="">
      <xdr:nvSpPr>
        <xdr:cNvPr id="373" name="テキスト ボックス 372"/>
        <xdr:cNvSpPr txBox="1"/>
      </xdr:nvSpPr>
      <xdr:spPr>
        <a:xfrm>
          <a:off x="8450795" y="949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20154</xdr:rowOff>
    </xdr:from>
    <xdr:to>
      <xdr:col>41</xdr:col>
      <xdr:colOff>101600</xdr:colOff>
      <xdr:row>58</xdr:row>
      <xdr:rowOff>121754</xdr:rowOff>
    </xdr:to>
    <xdr:sp macro="" textlink="">
      <xdr:nvSpPr>
        <xdr:cNvPr id="374" name="楕円 373"/>
        <xdr:cNvSpPr/>
      </xdr:nvSpPr>
      <xdr:spPr>
        <a:xfrm>
          <a:off x="7810500" y="99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112881</xdr:rowOff>
    </xdr:from>
    <xdr:ext cx="599010" cy="259045"/>
    <xdr:sp macro="" textlink="">
      <xdr:nvSpPr>
        <xdr:cNvPr id="375" name="テキスト ボックス 374"/>
        <xdr:cNvSpPr txBox="1"/>
      </xdr:nvSpPr>
      <xdr:spPr>
        <a:xfrm>
          <a:off x="7561795" y="1005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71463</xdr:rowOff>
    </xdr:from>
    <xdr:to>
      <xdr:col>36</xdr:col>
      <xdr:colOff>165100</xdr:colOff>
      <xdr:row>57</xdr:row>
      <xdr:rowOff>1613</xdr:rowOff>
    </xdr:to>
    <xdr:sp macro="" textlink="">
      <xdr:nvSpPr>
        <xdr:cNvPr id="376" name="楕円 375"/>
        <xdr:cNvSpPr/>
      </xdr:nvSpPr>
      <xdr:spPr>
        <a:xfrm>
          <a:off x="6921500" y="96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18140</xdr:rowOff>
    </xdr:from>
    <xdr:ext cx="599010" cy="259045"/>
    <xdr:sp macro="" textlink="">
      <xdr:nvSpPr>
        <xdr:cNvPr id="377" name="テキスト ボックス 376"/>
        <xdr:cNvSpPr txBox="1"/>
      </xdr:nvSpPr>
      <xdr:spPr>
        <a:xfrm>
          <a:off x="6672795" y="94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48485</xdr:rowOff>
    </xdr:from>
    <xdr:to>
      <xdr:col>55</xdr:col>
      <xdr:colOff>0</xdr:colOff>
      <xdr:row>78</xdr:row>
      <xdr:rowOff>34277</xdr:rowOff>
    </xdr:to>
    <xdr:cxnSp macro="">
      <xdr:nvCxnSpPr>
        <xdr:cNvPr id="406" name="直線コネクタ 405"/>
        <xdr:cNvCxnSpPr/>
      </xdr:nvCxnSpPr>
      <xdr:spPr>
        <a:xfrm>
          <a:off x="9639300" y="13250135"/>
          <a:ext cx="838200" cy="15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48485</xdr:rowOff>
    </xdr:from>
    <xdr:to>
      <xdr:col>50</xdr:col>
      <xdr:colOff>114300</xdr:colOff>
      <xdr:row>77</xdr:row>
      <xdr:rowOff>125512</xdr:rowOff>
    </xdr:to>
    <xdr:cxnSp macro="">
      <xdr:nvCxnSpPr>
        <xdr:cNvPr id="409" name="直線コネクタ 408"/>
        <xdr:cNvCxnSpPr/>
      </xdr:nvCxnSpPr>
      <xdr:spPr>
        <a:xfrm flipV="1">
          <a:off x="8750300" y="13250135"/>
          <a:ext cx="889000" cy="7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125512</xdr:rowOff>
    </xdr:from>
    <xdr:to>
      <xdr:col>45</xdr:col>
      <xdr:colOff>177800</xdr:colOff>
      <xdr:row>78</xdr:row>
      <xdr:rowOff>37249</xdr:rowOff>
    </xdr:to>
    <xdr:cxnSp macro="">
      <xdr:nvCxnSpPr>
        <xdr:cNvPr id="412" name="直線コネクタ 411"/>
        <xdr:cNvCxnSpPr/>
      </xdr:nvCxnSpPr>
      <xdr:spPr>
        <a:xfrm flipV="1">
          <a:off x="7861300" y="13327162"/>
          <a:ext cx="889000" cy="8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25358</xdr:rowOff>
    </xdr:from>
    <xdr:to>
      <xdr:col>41</xdr:col>
      <xdr:colOff>50800</xdr:colOff>
      <xdr:row>78</xdr:row>
      <xdr:rowOff>37249</xdr:rowOff>
    </xdr:to>
    <xdr:cxnSp macro="">
      <xdr:nvCxnSpPr>
        <xdr:cNvPr id="415" name="直線コネクタ 414"/>
        <xdr:cNvCxnSpPr/>
      </xdr:nvCxnSpPr>
      <xdr:spPr>
        <a:xfrm>
          <a:off x="6972300" y="13398458"/>
          <a:ext cx="889000" cy="1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154927</xdr:rowOff>
    </xdr:from>
    <xdr:to>
      <xdr:col>55</xdr:col>
      <xdr:colOff>50800</xdr:colOff>
      <xdr:row>78</xdr:row>
      <xdr:rowOff>85077</xdr:rowOff>
    </xdr:to>
    <xdr:sp macro="" textlink="">
      <xdr:nvSpPr>
        <xdr:cNvPr id="425" name="楕円 424"/>
        <xdr:cNvSpPr/>
      </xdr:nvSpPr>
      <xdr:spPr>
        <a:xfrm>
          <a:off x="10426700" y="133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133354</xdr:rowOff>
    </xdr:from>
    <xdr:ext cx="534377" cy="259045"/>
    <xdr:sp macro="" textlink="">
      <xdr:nvSpPr>
        <xdr:cNvPr id="426" name="商工費該当値テキスト"/>
        <xdr:cNvSpPr txBox="1"/>
      </xdr:nvSpPr>
      <xdr:spPr>
        <a:xfrm>
          <a:off x="10528300" y="1333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169135</xdr:rowOff>
    </xdr:from>
    <xdr:to>
      <xdr:col>50</xdr:col>
      <xdr:colOff>165100</xdr:colOff>
      <xdr:row>77</xdr:row>
      <xdr:rowOff>99285</xdr:rowOff>
    </xdr:to>
    <xdr:sp macro="" textlink="">
      <xdr:nvSpPr>
        <xdr:cNvPr id="427" name="楕円 426"/>
        <xdr:cNvSpPr/>
      </xdr:nvSpPr>
      <xdr:spPr>
        <a:xfrm>
          <a:off x="9588500" y="131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115812</xdr:rowOff>
    </xdr:from>
    <xdr:ext cx="534377" cy="259045"/>
    <xdr:sp macro="" textlink="">
      <xdr:nvSpPr>
        <xdr:cNvPr id="428" name="テキスト ボックス 427"/>
        <xdr:cNvSpPr txBox="1"/>
      </xdr:nvSpPr>
      <xdr:spPr>
        <a:xfrm>
          <a:off x="9372111" y="1297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74712</xdr:rowOff>
    </xdr:from>
    <xdr:to>
      <xdr:col>46</xdr:col>
      <xdr:colOff>38100</xdr:colOff>
      <xdr:row>78</xdr:row>
      <xdr:rowOff>4862</xdr:rowOff>
    </xdr:to>
    <xdr:sp macro="" textlink="">
      <xdr:nvSpPr>
        <xdr:cNvPr id="429" name="楕円 428"/>
        <xdr:cNvSpPr/>
      </xdr:nvSpPr>
      <xdr:spPr>
        <a:xfrm>
          <a:off x="8699500" y="1327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21389</xdr:rowOff>
    </xdr:from>
    <xdr:ext cx="534377" cy="259045"/>
    <xdr:sp macro="" textlink="">
      <xdr:nvSpPr>
        <xdr:cNvPr id="430" name="テキスト ボックス 429"/>
        <xdr:cNvSpPr txBox="1"/>
      </xdr:nvSpPr>
      <xdr:spPr>
        <a:xfrm>
          <a:off x="8483111" y="1305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157899</xdr:rowOff>
    </xdr:from>
    <xdr:to>
      <xdr:col>41</xdr:col>
      <xdr:colOff>101600</xdr:colOff>
      <xdr:row>78</xdr:row>
      <xdr:rowOff>88049</xdr:rowOff>
    </xdr:to>
    <xdr:sp macro="" textlink="">
      <xdr:nvSpPr>
        <xdr:cNvPr id="431" name="楕円 430"/>
        <xdr:cNvSpPr/>
      </xdr:nvSpPr>
      <xdr:spPr>
        <a:xfrm>
          <a:off x="7810500" y="1335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104576</xdr:rowOff>
    </xdr:from>
    <xdr:ext cx="534377" cy="259045"/>
    <xdr:sp macro="" textlink="">
      <xdr:nvSpPr>
        <xdr:cNvPr id="432" name="テキスト ボックス 431"/>
        <xdr:cNvSpPr txBox="1"/>
      </xdr:nvSpPr>
      <xdr:spPr>
        <a:xfrm>
          <a:off x="7594111" y="13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146008</xdr:rowOff>
    </xdr:from>
    <xdr:to>
      <xdr:col>36</xdr:col>
      <xdr:colOff>165100</xdr:colOff>
      <xdr:row>78</xdr:row>
      <xdr:rowOff>76158</xdr:rowOff>
    </xdr:to>
    <xdr:sp macro="" textlink="">
      <xdr:nvSpPr>
        <xdr:cNvPr id="433" name="楕円 432"/>
        <xdr:cNvSpPr/>
      </xdr:nvSpPr>
      <xdr:spPr>
        <a:xfrm>
          <a:off x="6921500" y="1334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92685</xdr:rowOff>
    </xdr:from>
    <xdr:ext cx="534377" cy="259045"/>
    <xdr:sp macro="" textlink="">
      <xdr:nvSpPr>
        <xdr:cNvPr id="434" name="テキスト ボックス 433"/>
        <xdr:cNvSpPr txBox="1"/>
      </xdr:nvSpPr>
      <xdr:spPr>
        <a:xfrm>
          <a:off x="6705111" y="1312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148222</xdr:rowOff>
    </xdr:from>
    <xdr:to>
      <xdr:col>55</xdr:col>
      <xdr:colOff>0</xdr:colOff>
      <xdr:row>98</xdr:row>
      <xdr:rowOff>8902</xdr:rowOff>
    </xdr:to>
    <xdr:cxnSp macro="">
      <xdr:nvCxnSpPr>
        <xdr:cNvPr id="465" name="直線コネクタ 464"/>
        <xdr:cNvCxnSpPr/>
      </xdr:nvCxnSpPr>
      <xdr:spPr>
        <a:xfrm>
          <a:off x="9639300" y="16607422"/>
          <a:ext cx="838200" cy="20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148222</xdr:rowOff>
    </xdr:from>
    <xdr:to>
      <xdr:col>50</xdr:col>
      <xdr:colOff>114300</xdr:colOff>
      <xdr:row>97</xdr:row>
      <xdr:rowOff>130476</xdr:rowOff>
    </xdr:to>
    <xdr:cxnSp macro="">
      <xdr:nvCxnSpPr>
        <xdr:cNvPr id="468" name="直線コネクタ 467"/>
        <xdr:cNvCxnSpPr/>
      </xdr:nvCxnSpPr>
      <xdr:spPr>
        <a:xfrm flipV="1">
          <a:off x="8750300" y="16607422"/>
          <a:ext cx="889000" cy="15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166629</xdr:rowOff>
    </xdr:from>
    <xdr:to>
      <xdr:col>45</xdr:col>
      <xdr:colOff>177800</xdr:colOff>
      <xdr:row>97</xdr:row>
      <xdr:rowOff>130476</xdr:rowOff>
    </xdr:to>
    <xdr:cxnSp macro="">
      <xdr:nvCxnSpPr>
        <xdr:cNvPr id="471" name="直線コネクタ 470"/>
        <xdr:cNvCxnSpPr/>
      </xdr:nvCxnSpPr>
      <xdr:spPr>
        <a:xfrm>
          <a:off x="7861300" y="16625829"/>
          <a:ext cx="889000" cy="13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116939</xdr:rowOff>
    </xdr:from>
    <xdr:to>
      <xdr:col>41</xdr:col>
      <xdr:colOff>50800</xdr:colOff>
      <xdr:row>96</xdr:row>
      <xdr:rowOff>166629</xdr:rowOff>
    </xdr:to>
    <xdr:cxnSp macro="">
      <xdr:nvCxnSpPr>
        <xdr:cNvPr id="474" name="直線コネクタ 473"/>
        <xdr:cNvCxnSpPr/>
      </xdr:nvCxnSpPr>
      <xdr:spPr>
        <a:xfrm>
          <a:off x="6972300" y="16576139"/>
          <a:ext cx="889000" cy="4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129552</xdr:rowOff>
    </xdr:from>
    <xdr:to>
      <xdr:col>55</xdr:col>
      <xdr:colOff>50800</xdr:colOff>
      <xdr:row>98</xdr:row>
      <xdr:rowOff>59702</xdr:rowOff>
    </xdr:to>
    <xdr:sp macro="" textlink="">
      <xdr:nvSpPr>
        <xdr:cNvPr id="484" name="楕円 483"/>
        <xdr:cNvSpPr/>
      </xdr:nvSpPr>
      <xdr:spPr>
        <a:xfrm>
          <a:off x="10426700" y="1676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152429</xdr:rowOff>
    </xdr:from>
    <xdr:ext cx="599010" cy="259045"/>
    <xdr:sp macro="" textlink="">
      <xdr:nvSpPr>
        <xdr:cNvPr id="485" name="土木費該当値テキスト"/>
        <xdr:cNvSpPr txBox="1"/>
      </xdr:nvSpPr>
      <xdr:spPr>
        <a:xfrm>
          <a:off x="10528300" y="1661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97422</xdr:rowOff>
    </xdr:from>
    <xdr:to>
      <xdr:col>50</xdr:col>
      <xdr:colOff>165100</xdr:colOff>
      <xdr:row>97</xdr:row>
      <xdr:rowOff>27572</xdr:rowOff>
    </xdr:to>
    <xdr:sp macro="" textlink="">
      <xdr:nvSpPr>
        <xdr:cNvPr id="486" name="楕円 485"/>
        <xdr:cNvSpPr/>
      </xdr:nvSpPr>
      <xdr:spPr>
        <a:xfrm>
          <a:off x="9588500" y="165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44099</xdr:rowOff>
    </xdr:from>
    <xdr:ext cx="599010" cy="259045"/>
    <xdr:sp macro="" textlink="">
      <xdr:nvSpPr>
        <xdr:cNvPr id="487" name="テキスト ボックス 486"/>
        <xdr:cNvSpPr txBox="1"/>
      </xdr:nvSpPr>
      <xdr:spPr>
        <a:xfrm>
          <a:off x="9339795" y="1633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79676</xdr:rowOff>
    </xdr:from>
    <xdr:to>
      <xdr:col>46</xdr:col>
      <xdr:colOff>38100</xdr:colOff>
      <xdr:row>98</xdr:row>
      <xdr:rowOff>9826</xdr:rowOff>
    </xdr:to>
    <xdr:sp macro="" textlink="">
      <xdr:nvSpPr>
        <xdr:cNvPr id="488" name="楕円 487"/>
        <xdr:cNvSpPr/>
      </xdr:nvSpPr>
      <xdr:spPr>
        <a:xfrm>
          <a:off x="8699500" y="167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26353</xdr:rowOff>
    </xdr:from>
    <xdr:ext cx="599010" cy="259045"/>
    <xdr:sp macro="" textlink="">
      <xdr:nvSpPr>
        <xdr:cNvPr id="489" name="テキスト ボックス 488"/>
        <xdr:cNvSpPr txBox="1"/>
      </xdr:nvSpPr>
      <xdr:spPr>
        <a:xfrm>
          <a:off x="8450795" y="1648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115829</xdr:rowOff>
    </xdr:from>
    <xdr:to>
      <xdr:col>41</xdr:col>
      <xdr:colOff>101600</xdr:colOff>
      <xdr:row>97</xdr:row>
      <xdr:rowOff>45979</xdr:rowOff>
    </xdr:to>
    <xdr:sp macro="" textlink="">
      <xdr:nvSpPr>
        <xdr:cNvPr id="490" name="楕円 489"/>
        <xdr:cNvSpPr/>
      </xdr:nvSpPr>
      <xdr:spPr>
        <a:xfrm>
          <a:off x="7810500" y="1657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62506</xdr:rowOff>
    </xdr:from>
    <xdr:ext cx="599010" cy="259045"/>
    <xdr:sp macro="" textlink="">
      <xdr:nvSpPr>
        <xdr:cNvPr id="491" name="テキスト ボックス 490"/>
        <xdr:cNvSpPr txBox="1"/>
      </xdr:nvSpPr>
      <xdr:spPr>
        <a:xfrm>
          <a:off x="7561795" y="1635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66139</xdr:rowOff>
    </xdr:from>
    <xdr:to>
      <xdr:col>36</xdr:col>
      <xdr:colOff>165100</xdr:colOff>
      <xdr:row>96</xdr:row>
      <xdr:rowOff>167739</xdr:rowOff>
    </xdr:to>
    <xdr:sp macro="" textlink="">
      <xdr:nvSpPr>
        <xdr:cNvPr id="492" name="楕円 491"/>
        <xdr:cNvSpPr/>
      </xdr:nvSpPr>
      <xdr:spPr>
        <a:xfrm>
          <a:off x="6921500" y="1652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12816</xdr:rowOff>
    </xdr:from>
    <xdr:ext cx="599010" cy="259045"/>
    <xdr:sp macro="" textlink="">
      <xdr:nvSpPr>
        <xdr:cNvPr id="493" name="テキスト ボックス 492"/>
        <xdr:cNvSpPr txBox="1"/>
      </xdr:nvSpPr>
      <xdr:spPr>
        <a:xfrm>
          <a:off x="6672795" y="1630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98095</xdr:rowOff>
    </xdr:from>
    <xdr:to>
      <xdr:col>85</xdr:col>
      <xdr:colOff>127000</xdr:colOff>
      <xdr:row>38</xdr:row>
      <xdr:rowOff>112437</xdr:rowOff>
    </xdr:to>
    <xdr:cxnSp macro="">
      <xdr:nvCxnSpPr>
        <xdr:cNvPr id="522" name="直線コネクタ 521"/>
        <xdr:cNvCxnSpPr/>
      </xdr:nvCxnSpPr>
      <xdr:spPr>
        <a:xfrm>
          <a:off x="15481300" y="6613195"/>
          <a:ext cx="838200" cy="1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64668</xdr:rowOff>
    </xdr:from>
    <xdr:to>
      <xdr:col>81</xdr:col>
      <xdr:colOff>50800</xdr:colOff>
      <xdr:row>38</xdr:row>
      <xdr:rowOff>98095</xdr:rowOff>
    </xdr:to>
    <xdr:cxnSp macro="">
      <xdr:nvCxnSpPr>
        <xdr:cNvPr id="525" name="直線コネクタ 524"/>
        <xdr:cNvCxnSpPr/>
      </xdr:nvCxnSpPr>
      <xdr:spPr>
        <a:xfrm>
          <a:off x="14592300" y="6579768"/>
          <a:ext cx="889000" cy="3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64668</xdr:rowOff>
    </xdr:from>
    <xdr:to>
      <xdr:col>76</xdr:col>
      <xdr:colOff>114300</xdr:colOff>
      <xdr:row>38</xdr:row>
      <xdr:rowOff>112868</xdr:rowOff>
    </xdr:to>
    <xdr:cxnSp macro="">
      <xdr:nvCxnSpPr>
        <xdr:cNvPr id="528" name="直線コネクタ 527"/>
        <xdr:cNvCxnSpPr/>
      </xdr:nvCxnSpPr>
      <xdr:spPr>
        <a:xfrm flipV="1">
          <a:off x="13703300" y="6579768"/>
          <a:ext cx="889000" cy="4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112868</xdr:rowOff>
    </xdr:from>
    <xdr:to>
      <xdr:col>71</xdr:col>
      <xdr:colOff>177800</xdr:colOff>
      <xdr:row>38</xdr:row>
      <xdr:rowOff>116170</xdr:rowOff>
    </xdr:to>
    <xdr:cxnSp macro="">
      <xdr:nvCxnSpPr>
        <xdr:cNvPr id="531" name="直線コネクタ 530"/>
        <xdr:cNvCxnSpPr/>
      </xdr:nvCxnSpPr>
      <xdr:spPr>
        <a:xfrm flipV="1">
          <a:off x="12814300" y="6627968"/>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61637</xdr:rowOff>
    </xdr:from>
    <xdr:to>
      <xdr:col>85</xdr:col>
      <xdr:colOff>177800</xdr:colOff>
      <xdr:row>38</xdr:row>
      <xdr:rowOff>163237</xdr:rowOff>
    </xdr:to>
    <xdr:sp macro="" textlink="">
      <xdr:nvSpPr>
        <xdr:cNvPr id="541" name="楕円 540"/>
        <xdr:cNvSpPr/>
      </xdr:nvSpPr>
      <xdr:spPr>
        <a:xfrm>
          <a:off x="16268700" y="65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21015</xdr:rowOff>
    </xdr:from>
    <xdr:ext cx="534377" cy="259045"/>
    <xdr:sp macro="" textlink="">
      <xdr:nvSpPr>
        <xdr:cNvPr id="542" name="消防費該当値テキスト"/>
        <xdr:cNvSpPr txBox="1"/>
      </xdr:nvSpPr>
      <xdr:spPr>
        <a:xfrm>
          <a:off x="16370300" y="636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47295</xdr:rowOff>
    </xdr:from>
    <xdr:to>
      <xdr:col>81</xdr:col>
      <xdr:colOff>101600</xdr:colOff>
      <xdr:row>38</xdr:row>
      <xdr:rowOff>148895</xdr:rowOff>
    </xdr:to>
    <xdr:sp macro="" textlink="">
      <xdr:nvSpPr>
        <xdr:cNvPr id="543" name="楕円 542"/>
        <xdr:cNvSpPr/>
      </xdr:nvSpPr>
      <xdr:spPr>
        <a:xfrm>
          <a:off x="15430500" y="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165422</xdr:rowOff>
    </xdr:from>
    <xdr:ext cx="534377" cy="259045"/>
    <xdr:sp macro="" textlink="">
      <xdr:nvSpPr>
        <xdr:cNvPr id="544" name="テキスト ボックス 543"/>
        <xdr:cNvSpPr txBox="1"/>
      </xdr:nvSpPr>
      <xdr:spPr>
        <a:xfrm>
          <a:off x="15214111" y="63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13868</xdr:rowOff>
    </xdr:from>
    <xdr:to>
      <xdr:col>76</xdr:col>
      <xdr:colOff>165100</xdr:colOff>
      <xdr:row>38</xdr:row>
      <xdr:rowOff>115468</xdr:rowOff>
    </xdr:to>
    <xdr:sp macro="" textlink="">
      <xdr:nvSpPr>
        <xdr:cNvPr id="545" name="楕円 544"/>
        <xdr:cNvSpPr/>
      </xdr:nvSpPr>
      <xdr:spPr>
        <a:xfrm>
          <a:off x="14541500" y="65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131995</xdr:rowOff>
    </xdr:from>
    <xdr:ext cx="534377" cy="259045"/>
    <xdr:sp macro="" textlink="">
      <xdr:nvSpPr>
        <xdr:cNvPr id="546" name="テキスト ボックス 545"/>
        <xdr:cNvSpPr txBox="1"/>
      </xdr:nvSpPr>
      <xdr:spPr>
        <a:xfrm>
          <a:off x="14325111" y="63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62068</xdr:rowOff>
    </xdr:from>
    <xdr:to>
      <xdr:col>72</xdr:col>
      <xdr:colOff>38100</xdr:colOff>
      <xdr:row>38</xdr:row>
      <xdr:rowOff>163668</xdr:rowOff>
    </xdr:to>
    <xdr:sp macro="" textlink="">
      <xdr:nvSpPr>
        <xdr:cNvPr id="547" name="楕円 546"/>
        <xdr:cNvSpPr/>
      </xdr:nvSpPr>
      <xdr:spPr>
        <a:xfrm>
          <a:off x="13652500" y="65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8745</xdr:rowOff>
    </xdr:from>
    <xdr:ext cx="534377" cy="259045"/>
    <xdr:sp macro="" textlink="">
      <xdr:nvSpPr>
        <xdr:cNvPr id="548" name="テキスト ボックス 547"/>
        <xdr:cNvSpPr txBox="1"/>
      </xdr:nvSpPr>
      <xdr:spPr>
        <a:xfrm>
          <a:off x="13436111" y="635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65370</xdr:rowOff>
    </xdr:from>
    <xdr:to>
      <xdr:col>67</xdr:col>
      <xdr:colOff>101600</xdr:colOff>
      <xdr:row>38</xdr:row>
      <xdr:rowOff>166970</xdr:rowOff>
    </xdr:to>
    <xdr:sp macro="" textlink="">
      <xdr:nvSpPr>
        <xdr:cNvPr id="549" name="楕円 548"/>
        <xdr:cNvSpPr/>
      </xdr:nvSpPr>
      <xdr:spPr>
        <a:xfrm>
          <a:off x="12763500" y="65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12046</xdr:rowOff>
    </xdr:from>
    <xdr:ext cx="534377" cy="259045"/>
    <xdr:sp macro="" textlink="">
      <xdr:nvSpPr>
        <xdr:cNvPr id="550" name="テキスト ボックス 549"/>
        <xdr:cNvSpPr txBox="1"/>
      </xdr:nvSpPr>
      <xdr:spPr>
        <a:xfrm>
          <a:off x="12547111" y="635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20439</xdr:rowOff>
    </xdr:from>
    <xdr:to>
      <xdr:col>85</xdr:col>
      <xdr:colOff>127000</xdr:colOff>
      <xdr:row>56</xdr:row>
      <xdr:rowOff>101167</xdr:rowOff>
    </xdr:to>
    <xdr:cxnSp macro="">
      <xdr:nvCxnSpPr>
        <xdr:cNvPr id="577" name="直線コネクタ 576"/>
        <xdr:cNvCxnSpPr/>
      </xdr:nvCxnSpPr>
      <xdr:spPr>
        <a:xfrm flipV="1">
          <a:off x="15481300" y="9621639"/>
          <a:ext cx="838200" cy="8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101167</xdr:rowOff>
    </xdr:from>
    <xdr:to>
      <xdr:col>81</xdr:col>
      <xdr:colOff>50800</xdr:colOff>
      <xdr:row>56</xdr:row>
      <xdr:rowOff>143804</xdr:rowOff>
    </xdr:to>
    <xdr:cxnSp macro="">
      <xdr:nvCxnSpPr>
        <xdr:cNvPr id="580" name="直線コネクタ 579"/>
        <xdr:cNvCxnSpPr/>
      </xdr:nvCxnSpPr>
      <xdr:spPr>
        <a:xfrm flipV="1">
          <a:off x="14592300" y="9702367"/>
          <a:ext cx="889000" cy="4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131804</xdr:rowOff>
    </xdr:from>
    <xdr:to>
      <xdr:col>76</xdr:col>
      <xdr:colOff>114300</xdr:colOff>
      <xdr:row>56</xdr:row>
      <xdr:rowOff>143804</xdr:rowOff>
    </xdr:to>
    <xdr:cxnSp macro="">
      <xdr:nvCxnSpPr>
        <xdr:cNvPr id="583" name="直線コネクタ 582"/>
        <xdr:cNvCxnSpPr/>
      </xdr:nvCxnSpPr>
      <xdr:spPr>
        <a:xfrm>
          <a:off x="13703300" y="9733004"/>
          <a:ext cx="889000" cy="1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126133</xdr:rowOff>
    </xdr:from>
    <xdr:to>
      <xdr:col>71</xdr:col>
      <xdr:colOff>177800</xdr:colOff>
      <xdr:row>56</xdr:row>
      <xdr:rowOff>131804</xdr:rowOff>
    </xdr:to>
    <xdr:cxnSp macro="">
      <xdr:nvCxnSpPr>
        <xdr:cNvPr id="586" name="直線コネクタ 585"/>
        <xdr:cNvCxnSpPr/>
      </xdr:nvCxnSpPr>
      <xdr:spPr>
        <a:xfrm>
          <a:off x="12814300" y="9727333"/>
          <a:ext cx="889000" cy="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141089</xdr:rowOff>
    </xdr:from>
    <xdr:to>
      <xdr:col>85</xdr:col>
      <xdr:colOff>177800</xdr:colOff>
      <xdr:row>56</xdr:row>
      <xdr:rowOff>71239</xdr:rowOff>
    </xdr:to>
    <xdr:sp macro="" textlink="">
      <xdr:nvSpPr>
        <xdr:cNvPr id="596" name="楕円 595"/>
        <xdr:cNvSpPr/>
      </xdr:nvSpPr>
      <xdr:spPr>
        <a:xfrm>
          <a:off x="16268700" y="957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163966</xdr:rowOff>
    </xdr:from>
    <xdr:ext cx="599010" cy="259045"/>
    <xdr:sp macro="" textlink="">
      <xdr:nvSpPr>
        <xdr:cNvPr id="597" name="教育費該当値テキスト"/>
        <xdr:cNvSpPr txBox="1"/>
      </xdr:nvSpPr>
      <xdr:spPr>
        <a:xfrm>
          <a:off x="16370300" y="942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50367</xdr:rowOff>
    </xdr:from>
    <xdr:to>
      <xdr:col>81</xdr:col>
      <xdr:colOff>101600</xdr:colOff>
      <xdr:row>56</xdr:row>
      <xdr:rowOff>151967</xdr:rowOff>
    </xdr:to>
    <xdr:sp macro="" textlink="">
      <xdr:nvSpPr>
        <xdr:cNvPr id="598" name="楕円 597"/>
        <xdr:cNvSpPr/>
      </xdr:nvSpPr>
      <xdr:spPr>
        <a:xfrm>
          <a:off x="15430500" y="96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168494</xdr:rowOff>
    </xdr:from>
    <xdr:ext cx="599010" cy="259045"/>
    <xdr:sp macro="" textlink="">
      <xdr:nvSpPr>
        <xdr:cNvPr id="599" name="テキスト ボックス 598"/>
        <xdr:cNvSpPr txBox="1"/>
      </xdr:nvSpPr>
      <xdr:spPr>
        <a:xfrm>
          <a:off x="15181795" y="942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93004</xdr:rowOff>
    </xdr:from>
    <xdr:to>
      <xdr:col>76</xdr:col>
      <xdr:colOff>165100</xdr:colOff>
      <xdr:row>57</xdr:row>
      <xdr:rowOff>23154</xdr:rowOff>
    </xdr:to>
    <xdr:sp macro="" textlink="">
      <xdr:nvSpPr>
        <xdr:cNvPr id="600" name="楕円 599"/>
        <xdr:cNvSpPr/>
      </xdr:nvSpPr>
      <xdr:spPr>
        <a:xfrm>
          <a:off x="14541500" y="96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39681</xdr:rowOff>
    </xdr:from>
    <xdr:ext cx="599010" cy="259045"/>
    <xdr:sp macro="" textlink="">
      <xdr:nvSpPr>
        <xdr:cNvPr id="601" name="テキスト ボックス 600"/>
        <xdr:cNvSpPr txBox="1"/>
      </xdr:nvSpPr>
      <xdr:spPr>
        <a:xfrm>
          <a:off x="14292795" y="946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81004</xdr:rowOff>
    </xdr:from>
    <xdr:to>
      <xdr:col>72</xdr:col>
      <xdr:colOff>38100</xdr:colOff>
      <xdr:row>57</xdr:row>
      <xdr:rowOff>11154</xdr:rowOff>
    </xdr:to>
    <xdr:sp macro="" textlink="">
      <xdr:nvSpPr>
        <xdr:cNvPr id="602" name="楕円 601"/>
        <xdr:cNvSpPr/>
      </xdr:nvSpPr>
      <xdr:spPr>
        <a:xfrm>
          <a:off x="13652500" y="968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27681</xdr:rowOff>
    </xdr:from>
    <xdr:ext cx="599010" cy="259045"/>
    <xdr:sp macro="" textlink="">
      <xdr:nvSpPr>
        <xdr:cNvPr id="603" name="テキスト ボックス 602"/>
        <xdr:cNvSpPr txBox="1"/>
      </xdr:nvSpPr>
      <xdr:spPr>
        <a:xfrm>
          <a:off x="13403795" y="945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75333</xdr:rowOff>
    </xdr:from>
    <xdr:to>
      <xdr:col>67</xdr:col>
      <xdr:colOff>101600</xdr:colOff>
      <xdr:row>57</xdr:row>
      <xdr:rowOff>5483</xdr:rowOff>
    </xdr:to>
    <xdr:sp macro="" textlink="">
      <xdr:nvSpPr>
        <xdr:cNvPr id="604" name="楕円 603"/>
        <xdr:cNvSpPr/>
      </xdr:nvSpPr>
      <xdr:spPr>
        <a:xfrm>
          <a:off x="12763500" y="967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22010</xdr:rowOff>
    </xdr:from>
    <xdr:ext cx="599010" cy="259045"/>
    <xdr:sp macro="" textlink="">
      <xdr:nvSpPr>
        <xdr:cNvPr id="605" name="テキスト ボックス 604"/>
        <xdr:cNvSpPr txBox="1"/>
      </xdr:nvSpPr>
      <xdr:spPr>
        <a:xfrm>
          <a:off x="12514795" y="945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94569</xdr:rowOff>
    </xdr:from>
    <xdr:to>
      <xdr:col>76</xdr:col>
      <xdr:colOff>114300</xdr:colOff>
      <xdr:row>79</xdr:row>
      <xdr:rowOff>98879</xdr:rowOff>
    </xdr:to>
    <xdr:cxnSp macro="">
      <xdr:nvCxnSpPr>
        <xdr:cNvPr id="642" name="直線コネクタ 641"/>
        <xdr:cNvCxnSpPr/>
      </xdr:nvCxnSpPr>
      <xdr:spPr>
        <a:xfrm>
          <a:off x="13703300" y="13639119"/>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94569</xdr:rowOff>
    </xdr:from>
    <xdr:to>
      <xdr:col>71</xdr:col>
      <xdr:colOff>177800</xdr:colOff>
      <xdr:row>79</xdr:row>
      <xdr:rowOff>96101</xdr:rowOff>
    </xdr:to>
    <xdr:cxnSp macro="">
      <xdr:nvCxnSpPr>
        <xdr:cNvPr id="645" name="直線コネクタ 644"/>
        <xdr:cNvCxnSpPr/>
      </xdr:nvCxnSpPr>
      <xdr:spPr>
        <a:xfrm flipV="1">
          <a:off x="12814300" y="13639119"/>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43769</xdr:rowOff>
    </xdr:from>
    <xdr:to>
      <xdr:col>72</xdr:col>
      <xdr:colOff>38100</xdr:colOff>
      <xdr:row>79</xdr:row>
      <xdr:rowOff>145369</xdr:rowOff>
    </xdr:to>
    <xdr:sp macro="" textlink="">
      <xdr:nvSpPr>
        <xdr:cNvPr id="661" name="楕円 660"/>
        <xdr:cNvSpPr/>
      </xdr:nvSpPr>
      <xdr:spPr>
        <a:xfrm>
          <a:off x="13652500" y="1358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136496</xdr:rowOff>
    </xdr:from>
    <xdr:ext cx="469744" cy="259045"/>
    <xdr:sp macro="" textlink="">
      <xdr:nvSpPr>
        <xdr:cNvPr id="662" name="テキスト ボックス 661"/>
        <xdr:cNvSpPr txBox="1"/>
      </xdr:nvSpPr>
      <xdr:spPr>
        <a:xfrm>
          <a:off x="13468428" y="1368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45301</xdr:rowOff>
    </xdr:from>
    <xdr:to>
      <xdr:col>67</xdr:col>
      <xdr:colOff>101600</xdr:colOff>
      <xdr:row>79</xdr:row>
      <xdr:rowOff>146901</xdr:rowOff>
    </xdr:to>
    <xdr:sp macro="" textlink="">
      <xdr:nvSpPr>
        <xdr:cNvPr id="663" name="楕円 662"/>
        <xdr:cNvSpPr/>
      </xdr:nvSpPr>
      <xdr:spPr>
        <a:xfrm>
          <a:off x="12763500" y="1358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138028</xdr:rowOff>
    </xdr:from>
    <xdr:ext cx="469744" cy="259045"/>
    <xdr:sp macro="" textlink="">
      <xdr:nvSpPr>
        <xdr:cNvPr id="664" name="テキスト ボックス 663"/>
        <xdr:cNvSpPr txBox="1"/>
      </xdr:nvSpPr>
      <xdr:spPr>
        <a:xfrm>
          <a:off x="12579428" y="1368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120428</xdr:rowOff>
    </xdr:from>
    <xdr:to>
      <xdr:col>85</xdr:col>
      <xdr:colOff>127000</xdr:colOff>
      <xdr:row>97</xdr:row>
      <xdr:rowOff>124740</xdr:rowOff>
    </xdr:to>
    <xdr:cxnSp macro="">
      <xdr:nvCxnSpPr>
        <xdr:cNvPr id="693" name="直線コネクタ 692"/>
        <xdr:cNvCxnSpPr/>
      </xdr:nvCxnSpPr>
      <xdr:spPr>
        <a:xfrm flipV="1">
          <a:off x="15481300" y="16751078"/>
          <a:ext cx="8382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103880</xdr:rowOff>
    </xdr:from>
    <xdr:to>
      <xdr:col>81</xdr:col>
      <xdr:colOff>50800</xdr:colOff>
      <xdr:row>97</xdr:row>
      <xdr:rowOff>124740</xdr:rowOff>
    </xdr:to>
    <xdr:cxnSp macro="">
      <xdr:nvCxnSpPr>
        <xdr:cNvPr id="696" name="直線コネクタ 695"/>
        <xdr:cNvCxnSpPr/>
      </xdr:nvCxnSpPr>
      <xdr:spPr>
        <a:xfrm>
          <a:off x="14592300" y="16734530"/>
          <a:ext cx="8890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103880</xdr:rowOff>
    </xdr:from>
    <xdr:to>
      <xdr:col>76</xdr:col>
      <xdr:colOff>114300</xdr:colOff>
      <xdr:row>97</xdr:row>
      <xdr:rowOff>112744</xdr:rowOff>
    </xdr:to>
    <xdr:cxnSp macro="">
      <xdr:nvCxnSpPr>
        <xdr:cNvPr id="699" name="直線コネクタ 698"/>
        <xdr:cNvCxnSpPr/>
      </xdr:nvCxnSpPr>
      <xdr:spPr>
        <a:xfrm flipV="1">
          <a:off x="13703300" y="16734530"/>
          <a:ext cx="889000" cy="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112744</xdr:rowOff>
    </xdr:from>
    <xdr:to>
      <xdr:col>71</xdr:col>
      <xdr:colOff>177800</xdr:colOff>
      <xdr:row>97</xdr:row>
      <xdr:rowOff>115728</xdr:rowOff>
    </xdr:to>
    <xdr:cxnSp macro="">
      <xdr:nvCxnSpPr>
        <xdr:cNvPr id="702" name="直線コネクタ 701"/>
        <xdr:cNvCxnSpPr/>
      </xdr:nvCxnSpPr>
      <xdr:spPr>
        <a:xfrm flipV="1">
          <a:off x="12814300" y="16743394"/>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69628</xdr:rowOff>
    </xdr:from>
    <xdr:to>
      <xdr:col>85</xdr:col>
      <xdr:colOff>177800</xdr:colOff>
      <xdr:row>97</xdr:row>
      <xdr:rowOff>171228</xdr:rowOff>
    </xdr:to>
    <xdr:sp macro="" textlink="">
      <xdr:nvSpPr>
        <xdr:cNvPr id="712" name="楕円 711"/>
        <xdr:cNvSpPr/>
      </xdr:nvSpPr>
      <xdr:spPr>
        <a:xfrm>
          <a:off x="16268700" y="167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48055</xdr:rowOff>
    </xdr:from>
    <xdr:ext cx="599010" cy="259045"/>
    <xdr:sp macro="" textlink="">
      <xdr:nvSpPr>
        <xdr:cNvPr id="713" name="公債費該当値テキスト"/>
        <xdr:cNvSpPr txBox="1"/>
      </xdr:nvSpPr>
      <xdr:spPr>
        <a:xfrm>
          <a:off x="16370300" y="1667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73940</xdr:rowOff>
    </xdr:from>
    <xdr:to>
      <xdr:col>81</xdr:col>
      <xdr:colOff>101600</xdr:colOff>
      <xdr:row>98</xdr:row>
      <xdr:rowOff>4090</xdr:rowOff>
    </xdr:to>
    <xdr:sp macro="" textlink="">
      <xdr:nvSpPr>
        <xdr:cNvPr id="714" name="楕円 713"/>
        <xdr:cNvSpPr/>
      </xdr:nvSpPr>
      <xdr:spPr>
        <a:xfrm>
          <a:off x="15430500" y="167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166667</xdr:rowOff>
    </xdr:from>
    <xdr:ext cx="599010" cy="259045"/>
    <xdr:sp macro="" textlink="">
      <xdr:nvSpPr>
        <xdr:cNvPr id="715" name="テキスト ボックス 714"/>
        <xdr:cNvSpPr txBox="1"/>
      </xdr:nvSpPr>
      <xdr:spPr>
        <a:xfrm>
          <a:off x="15181795" y="1679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53080</xdr:rowOff>
    </xdr:from>
    <xdr:to>
      <xdr:col>76</xdr:col>
      <xdr:colOff>165100</xdr:colOff>
      <xdr:row>97</xdr:row>
      <xdr:rowOff>154680</xdr:rowOff>
    </xdr:to>
    <xdr:sp macro="" textlink="">
      <xdr:nvSpPr>
        <xdr:cNvPr id="716" name="楕円 715"/>
        <xdr:cNvSpPr/>
      </xdr:nvSpPr>
      <xdr:spPr>
        <a:xfrm>
          <a:off x="14541500" y="166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171207</xdr:rowOff>
    </xdr:from>
    <xdr:ext cx="599010" cy="259045"/>
    <xdr:sp macro="" textlink="">
      <xdr:nvSpPr>
        <xdr:cNvPr id="717" name="テキスト ボックス 716"/>
        <xdr:cNvSpPr txBox="1"/>
      </xdr:nvSpPr>
      <xdr:spPr>
        <a:xfrm>
          <a:off x="14292795" y="1645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61944</xdr:rowOff>
    </xdr:from>
    <xdr:to>
      <xdr:col>72</xdr:col>
      <xdr:colOff>38100</xdr:colOff>
      <xdr:row>97</xdr:row>
      <xdr:rowOff>163544</xdr:rowOff>
    </xdr:to>
    <xdr:sp macro="" textlink="">
      <xdr:nvSpPr>
        <xdr:cNvPr id="718" name="楕円 717"/>
        <xdr:cNvSpPr/>
      </xdr:nvSpPr>
      <xdr:spPr>
        <a:xfrm>
          <a:off x="13652500" y="1669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154671</xdr:rowOff>
    </xdr:from>
    <xdr:ext cx="599010" cy="259045"/>
    <xdr:sp macro="" textlink="">
      <xdr:nvSpPr>
        <xdr:cNvPr id="719" name="テキスト ボックス 718"/>
        <xdr:cNvSpPr txBox="1"/>
      </xdr:nvSpPr>
      <xdr:spPr>
        <a:xfrm>
          <a:off x="13403795" y="1678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64928</xdr:rowOff>
    </xdr:from>
    <xdr:to>
      <xdr:col>67</xdr:col>
      <xdr:colOff>101600</xdr:colOff>
      <xdr:row>97</xdr:row>
      <xdr:rowOff>166528</xdr:rowOff>
    </xdr:to>
    <xdr:sp macro="" textlink="">
      <xdr:nvSpPr>
        <xdr:cNvPr id="720" name="楕円 719"/>
        <xdr:cNvSpPr/>
      </xdr:nvSpPr>
      <xdr:spPr>
        <a:xfrm>
          <a:off x="12763500" y="166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157655</xdr:rowOff>
    </xdr:from>
    <xdr:ext cx="599010" cy="259045"/>
    <xdr:sp macro="" textlink="">
      <xdr:nvSpPr>
        <xdr:cNvPr id="721" name="テキスト ボックス 720"/>
        <xdr:cNvSpPr txBox="1"/>
      </xdr:nvSpPr>
      <xdr:spPr>
        <a:xfrm>
          <a:off x="12514795" y="1678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類似団体平均を下回っている科目は総務費（住民一人当たり</a:t>
          </a:r>
          <a:r>
            <a:rPr kumimoji="1" lang="en-US" altLang="ja-JP" sz="1100">
              <a:solidFill>
                <a:schemeClr val="dk1"/>
              </a:solidFill>
              <a:effectLst/>
              <a:latin typeface="+mn-lt"/>
              <a:ea typeface="+mn-ea"/>
              <a:cs typeface="+mn-cs"/>
            </a:rPr>
            <a:t>240,073</a:t>
          </a:r>
          <a:r>
            <a:rPr kumimoji="1" lang="ja-JP" altLang="ja-JP" sz="1100">
              <a:solidFill>
                <a:schemeClr val="dk1"/>
              </a:solidFill>
              <a:effectLst/>
              <a:latin typeface="+mn-lt"/>
              <a:ea typeface="+mn-ea"/>
              <a:cs typeface="+mn-cs"/>
            </a:rPr>
            <a:t>円）、民生費（住民一人当たり</a:t>
          </a:r>
          <a:r>
            <a:rPr kumimoji="1" lang="en-US" altLang="ja-JP" sz="1100">
              <a:solidFill>
                <a:schemeClr val="dk1"/>
              </a:solidFill>
              <a:effectLst/>
              <a:latin typeface="+mn-lt"/>
              <a:ea typeface="+mn-ea"/>
              <a:cs typeface="+mn-cs"/>
            </a:rPr>
            <a:t>212,979</a:t>
          </a:r>
          <a:r>
            <a:rPr kumimoji="1" lang="ja-JP" altLang="ja-JP" sz="1100">
              <a:solidFill>
                <a:schemeClr val="dk1"/>
              </a:solidFill>
              <a:effectLst/>
              <a:latin typeface="+mn-lt"/>
              <a:ea typeface="+mn-ea"/>
              <a:cs typeface="+mn-cs"/>
            </a:rPr>
            <a:t>円）、衛生費（住民一人当たり</a:t>
          </a:r>
          <a:r>
            <a:rPr kumimoji="1" lang="en-US" altLang="ja-JP" sz="1100">
              <a:solidFill>
                <a:schemeClr val="dk1"/>
              </a:solidFill>
              <a:effectLst/>
              <a:latin typeface="+mn-lt"/>
              <a:ea typeface="+mn-ea"/>
              <a:cs typeface="+mn-cs"/>
            </a:rPr>
            <a:t>104,406</a:t>
          </a:r>
          <a:r>
            <a:rPr kumimoji="1" lang="ja-JP" altLang="ja-JP" sz="1100">
              <a:solidFill>
                <a:schemeClr val="dk1"/>
              </a:solidFill>
              <a:effectLst/>
              <a:latin typeface="+mn-lt"/>
              <a:ea typeface="+mn-ea"/>
              <a:cs typeface="+mn-cs"/>
            </a:rPr>
            <a:t>円）、農林水産業費（住民一人当たり</a:t>
          </a:r>
          <a:r>
            <a:rPr kumimoji="1" lang="en-US" altLang="ja-JP" sz="1100">
              <a:solidFill>
                <a:schemeClr val="dk1"/>
              </a:solidFill>
              <a:effectLst/>
              <a:latin typeface="+mn-lt"/>
              <a:ea typeface="+mn-ea"/>
              <a:cs typeface="+mn-cs"/>
            </a:rPr>
            <a:t>88,138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、商工費（住民一人当たり</a:t>
          </a:r>
          <a:r>
            <a:rPr kumimoji="1" lang="en-US" altLang="ja-JP" sz="1100">
              <a:solidFill>
                <a:schemeClr val="dk1"/>
              </a:solidFill>
              <a:effectLst/>
              <a:latin typeface="+mn-lt"/>
              <a:ea typeface="+mn-ea"/>
              <a:cs typeface="+mn-cs"/>
            </a:rPr>
            <a:t>47,670</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公債費（住民一人当たり</a:t>
          </a:r>
          <a:r>
            <a:rPr kumimoji="1" lang="en-US" altLang="ja-JP" sz="1100">
              <a:solidFill>
                <a:schemeClr val="dk1"/>
              </a:solidFill>
              <a:effectLst/>
              <a:latin typeface="+mn-lt"/>
              <a:ea typeface="+mn-ea"/>
              <a:cs typeface="+mn-cs"/>
            </a:rPr>
            <a:t>140,116</a:t>
          </a:r>
          <a:r>
            <a:rPr kumimoji="1" lang="ja-JP" altLang="ja-JP" sz="1100">
              <a:solidFill>
                <a:schemeClr val="dk1"/>
              </a:solidFill>
              <a:effectLst/>
              <a:latin typeface="+mn-lt"/>
              <a:ea typeface="+mn-ea"/>
              <a:cs typeface="+mn-cs"/>
            </a:rPr>
            <a:t>円）となっている。消防費は住民一人当たり</a:t>
          </a:r>
          <a:r>
            <a:rPr kumimoji="1" lang="en-US" altLang="ja-JP" sz="1100">
              <a:solidFill>
                <a:schemeClr val="dk1"/>
              </a:solidFill>
              <a:effectLst/>
              <a:latin typeface="+mn-lt"/>
              <a:ea typeface="+mn-ea"/>
              <a:cs typeface="+mn-cs"/>
            </a:rPr>
            <a:t>54,311</a:t>
          </a:r>
          <a:r>
            <a:rPr kumimoji="1" lang="ja-JP" altLang="ja-JP" sz="1100">
              <a:solidFill>
                <a:schemeClr val="dk1"/>
              </a:solidFill>
              <a:effectLst/>
              <a:latin typeface="+mn-lt"/>
              <a:ea typeface="+mn-ea"/>
              <a:cs typeface="+mn-cs"/>
            </a:rPr>
            <a:t>と類似団体平均を上回ることとなったが、これは消防庁舎改修工事等が要因となっている。土木費は住民一人あたり</a:t>
          </a:r>
          <a:r>
            <a:rPr kumimoji="1" lang="en-US" altLang="ja-JP" sz="1100">
              <a:solidFill>
                <a:schemeClr val="dk1"/>
              </a:solidFill>
              <a:effectLst/>
              <a:latin typeface="+mn-lt"/>
              <a:ea typeface="+mn-ea"/>
              <a:cs typeface="+mn-cs"/>
            </a:rPr>
            <a:t>160,104</a:t>
          </a:r>
          <a:r>
            <a:rPr kumimoji="1" lang="ja-JP" altLang="ja-JP" sz="1100">
              <a:solidFill>
                <a:schemeClr val="dk1"/>
              </a:solidFill>
              <a:effectLst/>
              <a:latin typeface="+mn-lt"/>
              <a:ea typeface="+mn-ea"/>
              <a:cs typeface="+mn-cs"/>
            </a:rPr>
            <a:t>円となっている。このうち橋梁長寿命化事業（</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及びひかり団地（分譲地）造成工事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年）に要する経費は住民一人当たり</a:t>
          </a:r>
          <a:r>
            <a:rPr kumimoji="1" lang="en-US" altLang="ja-JP" sz="1100">
              <a:solidFill>
                <a:schemeClr val="dk1"/>
              </a:solidFill>
              <a:effectLst/>
              <a:latin typeface="+mn-lt"/>
              <a:ea typeface="+mn-ea"/>
              <a:cs typeface="+mn-cs"/>
            </a:rPr>
            <a:t>37,278</a:t>
          </a:r>
          <a:r>
            <a:rPr kumimoji="1" lang="ja-JP" altLang="ja-JP" sz="1100">
              <a:solidFill>
                <a:schemeClr val="dk1"/>
              </a:solidFill>
              <a:effectLst/>
              <a:latin typeface="+mn-lt"/>
              <a:ea typeface="+mn-ea"/>
              <a:cs typeface="+mn-cs"/>
            </a:rPr>
            <a:t>円を占めている。教育費は住民一人当たり</a:t>
          </a:r>
          <a:r>
            <a:rPr kumimoji="1" lang="en-US" altLang="ja-JP" sz="1100">
              <a:solidFill>
                <a:schemeClr val="dk1"/>
              </a:solidFill>
              <a:effectLst/>
              <a:latin typeface="+mn-lt"/>
              <a:ea typeface="+mn-ea"/>
              <a:cs typeface="+mn-cs"/>
            </a:rPr>
            <a:t>202,170</a:t>
          </a:r>
          <a:r>
            <a:rPr kumimoji="1" lang="ja-JP" altLang="ja-JP" sz="1100">
              <a:solidFill>
                <a:schemeClr val="dk1"/>
              </a:solidFill>
              <a:effectLst/>
              <a:latin typeface="+mn-lt"/>
              <a:ea typeface="+mn-ea"/>
              <a:cs typeface="+mn-cs"/>
            </a:rPr>
            <a:t>円となっており、類似団体平均に比べ高い水準となっている。真狩高校は村立農業高校で公共交通機関に乏しいことから学生寮を設置している。これら実験実習に必要な農業ハウスや関連の機器、学生寮を運営するための経費は本年度住民一人当たり</a:t>
          </a:r>
          <a:r>
            <a:rPr kumimoji="1" lang="en-US" altLang="ja-JP" sz="1100">
              <a:solidFill>
                <a:schemeClr val="dk1"/>
              </a:solidFill>
              <a:effectLst/>
              <a:latin typeface="+mn-lt"/>
              <a:ea typeface="+mn-ea"/>
              <a:cs typeface="+mn-cs"/>
            </a:rPr>
            <a:t>23,810</a:t>
          </a:r>
          <a:r>
            <a:rPr kumimoji="1" lang="ja-JP" altLang="ja-JP" sz="1100">
              <a:solidFill>
                <a:schemeClr val="dk1"/>
              </a:solidFill>
              <a:effectLst/>
              <a:latin typeface="+mn-lt"/>
              <a:ea typeface="+mn-ea"/>
              <a:cs typeface="+mn-cs"/>
            </a:rPr>
            <a:t>円となり、これが高い水準の主な要因である。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年度については、実質単年度収支は赤字となっているが、財政調整基金の取崩しにより実質収支は黒字となっている。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年度の財政調整基金残高については、財政健全化の取組を実施し、取崩しを当初予算額より△</a:t>
          </a:r>
          <a:r>
            <a:rPr kumimoji="1" lang="en-US" altLang="ja-JP" sz="1100">
              <a:solidFill>
                <a:schemeClr val="dk1"/>
              </a:solidFill>
              <a:effectLst/>
              <a:latin typeface="+mn-lt"/>
              <a:ea typeface="+mn-ea"/>
              <a:cs typeface="+mn-cs"/>
            </a:rPr>
            <a:t>40.7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百万）とした。</a:t>
          </a:r>
          <a:endParaRPr lang="ja-JP" altLang="ja-JP" sz="1400">
            <a:effectLst/>
          </a:endParaRPr>
        </a:p>
        <a:p>
          <a:r>
            <a:rPr kumimoji="1" lang="ja-JP" altLang="ja-JP" sz="1100">
              <a:solidFill>
                <a:schemeClr val="dk1"/>
              </a:solidFill>
              <a:effectLst/>
              <a:latin typeface="+mn-lt"/>
              <a:ea typeface="+mn-ea"/>
              <a:cs typeface="+mn-cs"/>
            </a:rPr>
            <a:t>　なお、今後も事業見直し・統廃合など歳出の合理化等行財政改革を推進し、健全な行財政運営に努めていく。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国民健康保険事業特別会計では、保険税不足分を充当するための繰入れは行っておらず、ルール分、事務費分のみを一般会計から繰出している。</a:t>
          </a:r>
          <a:endParaRPr lang="ja-JP" altLang="ja-JP" sz="1400">
            <a:effectLst/>
          </a:endParaRPr>
        </a:p>
        <a:p>
          <a:r>
            <a:rPr kumimoji="1" lang="ja-JP" altLang="ja-JP" sz="1100">
              <a:solidFill>
                <a:schemeClr val="dk1"/>
              </a:solidFill>
              <a:effectLst/>
              <a:latin typeface="+mn-lt"/>
              <a:ea typeface="+mn-ea"/>
              <a:cs typeface="+mn-cs"/>
            </a:rPr>
            <a:t>　簡易水道事業特別会計・公共下水道事業特別会計では、一般会計からの繰入金はあるが、会計は黒字である。また、後期高齢者医療特別会計・国民健康保険診療所事業特別会計は収支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となっており、連結実質赤字比率はプラスとなっている。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3960_&#30495;&#29417;&#26449;_2019(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H27</v>
          </cell>
          <cell r="BX50" t="str">
            <v>H28</v>
          </cell>
          <cell r="CF50" t="str">
            <v>H29</v>
          </cell>
          <cell r="CN50" t="str">
            <v>H30</v>
          </cell>
          <cell r="CV50" t="str">
            <v>R01</v>
          </cell>
        </row>
        <row r="51">
          <cell r="AN51" t="str">
            <v>当該団体値</v>
          </cell>
          <cell r="BP51">
            <v>43.7</v>
          </cell>
          <cell r="CN51">
            <v>77</v>
          </cell>
          <cell r="CV51">
            <v>85.1</v>
          </cell>
        </row>
        <row r="53">
          <cell r="BP53">
            <v>54.8</v>
          </cell>
          <cell r="CN53">
            <v>65</v>
          </cell>
          <cell r="CV53">
            <v>66.900000000000006</v>
          </cell>
        </row>
        <row r="55">
          <cell r="AN55" t="str">
            <v>類似団体内平均値</v>
          </cell>
          <cell r="BP55">
            <v>0</v>
          </cell>
          <cell r="CN55">
            <v>0</v>
          </cell>
          <cell r="CV55">
            <v>0</v>
          </cell>
        </row>
        <row r="57">
          <cell r="BP57">
            <v>54.2</v>
          </cell>
          <cell r="CN57">
            <v>58.8</v>
          </cell>
          <cell r="CV57">
            <v>59.5</v>
          </cell>
        </row>
        <row r="72">
          <cell r="BP72" t="str">
            <v>H27</v>
          </cell>
          <cell r="BX72" t="str">
            <v>H28</v>
          </cell>
          <cell r="CF72" t="str">
            <v>H29</v>
          </cell>
          <cell r="CN72" t="str">
            <v>H30</v>
          </cell>
          <cell r="CV72" t="str">
            <v>R01</v>
          </cell>
        </row>
        <row r="73">
          <cell r="AN73" t="str">
            <v>当該団体値</v>
          </cell>
          <cell r="BP73">
            <v>43.7</v>
          </cell>
          <cell r="BX73">
            <v>50.4</v>
          </cell>
          <cell r="CF73">
            <v>56</v>
          </cell>
          <cell r="CN73">
            <v>77</v>
          </cell>
          <cell r="CV73">
            <v>85.1</v>
          </cell>
        </row>
        <row r="75">
          <cell r="BP75">
            <v>9.3000000000000007</v>
          </cell>
          <cell r="BX75">
            <v>9.5</v>
          </cell>
          <cell r="CF75">
            <v>10.3</v>
          </cell>
          <cell r="CN75">
            <v>11</v>
          </cell>
          <cell r="CV75">
            <v>11.2</v>
          </cell>
        </row>
        <row r="77">
          <cell r="AN77" t="str">
            <v>類似団体内平均値</v>
          </cell>
          <cell r="BP77">
            <v>0</v>
          </cell>
          <cell r="BX77">
            <v>0</v>
          </cell>
          <cell r="CF77">
            <v>0</v>
          </cell>
          <cell r="CN77">
            <v>0</v>
          </cell>
          <cell r="CV77">
            <v>0</v>
          </cell>
        </row>
        <row r="79">
          <cell r="BP79">
            <v>7.8</v>
          </cell>
          <cell r="BX79">
            <v>7.4</v>
          </cell>
          <cell r="CF79">
            <v>7.1</v>
          </cell>
          <cell r="CN79">
            <v>7.1</v>
          </cell>
          <cell r="CV79">
            <v>7.3</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13"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2737978</v>
      </c>
      <c r="BO4" s="424"/>
      <c r="BP4" s="424"/>
      <c r="BQ4" s="424"/>
      <c r="BR4" s="424"/>
      <c r="BS4" s="424"/>
      <c r="BT4" s="424"/>
      <c r="BU4" s="425"/>
      <c r="BV4" s="423">
        <v>3039552</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5.6</v>
      </c>
      <c r="CU4" s="608"/>
      <c r="CV4" s="608"/>
      <c r="CW4" s="608"/>
      <c r="CX4" s="608"/>
      <c r="CY4" s="608"/>
      <c r="CZ4" s="608"/>
      <c r="DA4" s="609"/>
      <c r="DB4" s="607">
        <v>3.9</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2647193</v>
      </c>
      <c r="BO5" s="429"/>
      <c r="BP5" s="429"/>
      <c r="BQ5" s="429"/>
      <c r="BR5" s="429"/>
      <c r="BS5" s="429"/>
      <c r="BT5" s="429"/>
      <c r="BU5" s="430"/>
      <c r="BV5" s="428">
        <v>2975180</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95.4</v>
      </c>
      <c r="CU5" s="399"/>
      <c r="CV5" s="399"/>
      <c r="CW5" s="399"/>
      <c r="CX5" s="399"/>
      <c r="CY5" s="399"/>
      <c r="CZ5" s="399"/>
      <c r="DA5" s="400"/>
      <c r="DB5" s="398">
        <v>98.3</v>
      </c>
      <c r="DC5" s="399"/>
      <c r="DD5" s="399"/>
      <c r="DE5" s="399"/>
      <c r="DF5" s="399"/>
      <c r="DG5" s="399"/>
      <c r="DH5" s="399"/>
      <c r="DI5" s="400"/>
      <c r="DJ5" s="186"/>
      <c r="DK5" s="186"/>
      <c r="DL5" s="186"/>
      <c r="DM5" s="186"/>
      <c r="DN5" s="186"/>
      <c r="DO5" s="186"/>
    </row>
    <row r="6" spans="1:119" ht="18.75" customHeight="1">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90785</v>
      </c>
      <c r="BO6" s="429"/>
      <c r="BP6" s="429"/>
      <c r="BQ6" s="429"/>
      <c r="BR6" s="429"/>
      <c r="BS6" s="429"/>
      <c r="BT6" s="429"/>
      <c r="BU6" s="430"/>
      <c r="BV6" s="428">
        <v>64372</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98</v>
      </c>
      <c r="CU6" s="582"/>
      <c r="CV6" s="582"/>
      <c r="CW6" s="582"/>
      <c r="CX6" s="582"/>
      <c r="CY6" s="582"/>
      <c r="CZ6" s="582"/>
      <c r="DA6" s="583"/>
      <c r="DB6" s="581">
        <v>102.1</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0</v>
      </c>
      <c r="BO7" s="429"/>
      <c r="BP7" s="429"/>
      <c r="BQ7" s="429"/>
      <c r="BR7" s="429"/>
      <c r="BS7" s="429"/>
      <c r="BT7" s="429"/>
      <c r="BU7" s="430"/>
      <c r="BV7" s="428">
        <v>0</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1634800</v>
      </c>
      <c r="CU7" s="429"/>
      <c r="CV7" s="429"/>
      <c r="CW7" s="429"/>
      <c r="CX7" s="429"/>
      <c r="CY7" s="429"/>
      <c r="CZ7" s="429"/>
      <c r="DA7" s="430"/>
      <c r="DB7" s="428">
        <v>1636585</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93</v>
      </c>
      <c r="AV8" s="486"/>
      <c r="AW8" s="486"/>
      <c r="AX8" s="486"/>
      <c r="AY8" s="408" t="s">
        <v>108</v>
      </c>
      <c r="AZ8" s="409"/>
      <c r="BA8" s="409"/>
      <c r="BB8" s="409"/>
      <c r="BC8" s="409"/>
      <c r="BD8" s="409"/>
      <c r="BE8" s="409"/>
      <c r="BF8" s="409"/>
      <c r="BG8" s="409"/>
      <c r="BH8" s="409"/>
      <c r="BI8" s="409"/>
      <c r="BJ8" s="409"/>
      <c r="BK8" s="409"/>
      <c r="BL8" s="409"/>
      <c r="BM8" s="410"/>
      <c r="BN8" s="428">
        <v>90785</v>
      </c>
      <c r="BO8" s="429"/>
      <c r="BP8" s="429"/>
      <c r="BQ8" s="429"/>
      <c r="BR8" s="429"/>
      <c r="BS8" s="429"/>
      <c r="BT8" s="429"/>
      <c r="BU8" s="430"/>
      <c r="BV8" s="428">
        <v>64372</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0.17</v>
      </c>
      <c r="CU8" s="542"/>
      <c r="CV8" s="542"/>
      <c r="CW8" s="542"/>
      <c r="CX8" s="542"/>
      <c r="CY8" s="542"/>
      <c r="CZ8" s="542"/>
      <c r="DA8" s="543"/>
      <c r="DB8" s="541">
        <v>0.16</v>
      </c>
      <c r="DC8" s="542"/>
      <c r="DD8" s="542"/>
      <c r="DE8" s="542"/>
      <c r="DF8" s="542"/>
      <c r="DG8" s="542"/>
      <c r="DH8" s="542"/>
      <c r="DI8" s="543"/>
      <c r="DJ8" s="186"/>
      <c r="DK8" s="186"/>
      <c r="DL8" s="186"/>
      <c r="DM8" s="186"/>
      <c r="DN8" s="186"/>
      <c r="DO8" s="186"/>
    </row>
    <row r="9" spans="1:119" ht="18.75" customHeight="1" thickBot="1">
      <c r="A9" s="187"/>
      <c r="B9" s="570" t="s">
        <v>110</v>
      </c>
      <c r="C9" s="571"/>
      <c r="D9" s="571"/>
      <c r="E9" s="571"/>
      <c r="F9" s="571"/>
      <c r="G9" s="571"/>
      <c r="H9" s="571"/>
      <c r="I9" s="571"/>
      <c r="J9" s="571"/>
      <c r="K9" s="491"/>
      <c r="L9" s="572" t="s">
        <v>111</v>
      </c>
      <c r="M9" s="573"/>
      <c r="N9" s="573"/>
      <c r="O9" s="573"/>
      <c r="P9" s="573"/>
      <c r="Q9" s="574"/>
      <c r="R9" s="575">
        <v>2103</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93</v>
      </c>
      <c r="AV9" s="486"/>
      <c r="AW9" s="486"/>
      <c r="AX9" s="486"/>
      <c r="AY9" s="408" t="s">
        <v>114</v>
      </c>
      <c r="AZ9" s="409"/>
      <c r="BA9" s="409"/>
      <c r="BB9" s="409"/>
      <c r="BC9" s="409"/>
      <c r="BD9" s="409"/>
      <c r="BE9" s="409"/>
      <c r="BF9" s="409"/>
      <c r="BG9" s="409"/>
      <c r="BH9" s="409"/>
      <c r="BI9" s="409"/>
      <c r="BJ9" s="409"/>
      <c r="BK9" s="409"/>
      <c r="BL9" s="409"/>
      <c r="BM9" s="410"/>
      <c r="BN9" s="428">
        <v>26413</v>
      </c>
      <c r="BO9" s="429"/>
      <c r="BP9" s="429"/>
      <c r="BQ9" s="429"/>
      <c r="BR9" s="429"/>
      <c r="BS9" s="429"/>
      <c r="BT9" s="429"/>
      <c r="BU9" s="430"/>
      <c r="BV9" s="428">
        <v>5670</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13.1</v>
      </c>
      <c r="CU9" s="399"/>
      <c r="CV9" s="399"/>
      <c r="CW9" s="399"/>
      <c r="CX9" s="399"/>
      <c r="CY9" s="399"/>
      <c r="CZ9" s="399"/>
      <c r="DA9" s="400"/>
      <c r="DB9" s="398">
        <v>13.5</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116</v>
      </c>
      <c r="M10" s="402"/>
      <c r="N10" s="402"/>
      <c r="O10" s="402"/>
      <c r="P10" s="402"/>
      <c r="Q10" s="403"/>
      <c r="R10" s="404">
        <v>2189</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13034</v>
      </c>
      <c r="BO10" s="429"/>
      <c r="BP10" s="429"/>
      <c r="BQ10" s="429"/>
      <c r="BR10" s="429"/>
      <c r="BS10" s="429"/>
      <c r="BT10" s="429"/>
      <c r="BU10" s="430"/>
      <c r="BV10" s="428">
        <v>100</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124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c r="A12" s="187"/>
      <c r="B12" s="544" t="s">
        <v>129</v>
      </c>
      <c r="C12" s="545"/>
      <c r="D12" s="545"/>
      <c r="E12" s="545"/>
      <c r="F12" s="545"/>
      <c r="G12" s="545"/>
      <c r="H12" s="545"/>
      <c r="I12" s="545"/>
      <c r="J12" s="545"/>
      <c r="K12" s="546"/>
      <c r="L12" s="553" t="s">
        <v>130</v>
      </c>
      <c r="M12" s="554"/>
      <c r="N12" s="554"/>
      <c r="O12" s="554"/>
      <c r="P12" s="554"/>
      <c r="Q12" s="555"/>
      <c r="R12" s="556">
        <v>2079</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70000</v>
      </c>
      <c r="BO12" s="429"/>
      <c r="BP12" s="429"/>
      <c r="BQ12" s="429"/>
      <c r="BR12" s="429"/>
      <c r="BS12" s="429"/>
      <c r="BT12" s="429"/>
      <c r="BU12" s="430"/>
      <c r="BV12" s="428">
        <v>210014</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138</v>
      </c>
      <c r="N13" s="529"/>
      <c r="O13" s="529"/>
      <c r="P13" s="529"/>
      <c r="Q13" s="530"/>
      <c r="R13" s="531">
        <v>2044</v>
      </c>
      <c r="S13" s="532"/>
      <c r="T13" s="532"/>
      <c r="U13" s="532"/>
      <c r="V13" s="533"/>
      <c r="W13" s="519" t="s">
        <v>139</v>
      </c>
      <c r="X13" s="441"/>
      <c r="Y13" s="441"/>
      <c r="Z13" s="441"/>
      <c r="AA13" s="441"/>
      <c r="AB13" s="442"/>
      <c r="AC13" s="404">
        <v>488</v>
      </c>
      <c r="AD13" s="405"/>
      <c r="AE13" s="405"/>
      <c r="AF13" s="405"/>
      <c r="AG13" s="406"/>
      <c r="AH13" s="404">
        <v>534</v>
      </c>
      <c r="AI13" s="405"/>
      <c r="AJ13" s="405"/>
      <c r="AK13" s="405"/>
      <c r="AL13" s="407"/>
      <c r="AM13" s="497" t="s">
        <v>140</v>
      </c>
      <c r="AN13" s="402"/>
      <c r="AO13" s="402"/>
      <c r="AP13" s="402"/>
      <c r="AQ13" s="402"/>
      <c r="AR13" s="402"/>
      <c r="AS13" s="402"/>
      <c r="AT13" s="403"/>
      <c r="AU13" s="485" t="s">
        <v>93</v>
      </c>
      <c r="AV13" s="486"/>
      <c r="AW13" s="486"/>
      <c r="AX13" s="486"/>
      <c r="AY13" s="408" t="s">
        <v>141</v>
      </c>
      <c r="AZ13" s="409"/>
      <c r="BA13" s="409"/>
      <c r="BB13" s="409"/>
      <c r="BC13" s="409"/>
      <c r="BD13" s="409"/>
      <c r="BE13" s="409"/>
      <c r="BF13" s="409"/>
      <c r="BG13" s="409"/>
      <c r="BH13" s="409"/>
      <c r="BI13" s="409"/>
      <c r="BJ13" s="409"/>
      <c r="BK13" s="409"/>
      <c r="BL13" s="409"/>
      <c r="BM13" s="410"/>
      <c r="BN13" s="428">
        <v>-30553</v>
      </c>
      <c r="BO13" s="429"/>
      <c r="BP13" s="429"/>
      <c r="BQ13" s="429"/>
      <c r="BR13" s="429"/>
      <c r="BS13" s="429"/>
      <c r="BT13" s="429"/>
      <c r="BU13" s="430"/>
      <c r="BV13" s="428">
        <v>-204244</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11.2</v>
      </c>
      <c r="CU13" s="399"/>
      <c r="CV13" s="399"/>
      <c r="CW13" s="399"/>
      <c r="CX13" s="399"/>
      <c r="CY13" s="399"/>
      <c r="CZ13" s="399"/>
      <c r="DA13" s="400"/>
      <c r="DB13" s="398">
        <v>11</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143</v>
      </c>
      <c r="M14" s="565"/>
      <c r="N14" s="565"/>
      <c r="O14" s="565"/>
      <c r="P14" s="565"/>
      <c r="Q14" s="566"/>
      <c r="R14" s="531">
        <v>2102</v>
      </c>
      <c r="S14" s="532"/>
      <c r="T14" s="532"/>
      <c r="U14" s="532"/>
      <c r="V14" s="533"/>
      <c r="W14" s="534"/>
      <c r="X14" s="444"/>
      <c r="Y14" s="444"/>
      <c r="Z14" s="444"/>
      <c r="AA14" s="444"/>
      <c r="AB14" s="445"/>
      <c r="AC14" s="524">
        <v>43.5</v>
      </c>
      <c r="AD14" s="525"/>
      <c r="AE14" s="525"/>
      <c r="AF14" s="525"/>
      <c r="AG14" s="526"/>
      <c r="AH14" s="524">
        <v>43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85.1</v>
      </c>
      <c r="CU14" s="536"/>
      <c r="CV14" s="536"/>
      <c r="CW14" s="536"/>
      <c r="CX14" s="536"/>
      <c r="CY14" s="536"/>
      <c r="CZ14" s="536"/>
      <c r="DA14" s="537"/>
      <c r="DB14" s="535">
        <v>77</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145</v>
      </c>
      <c r="N15" s="529"/>
      <c r="O15" s="529"/>
      <c r="P15" s="529"/>
      <c r="Q15" s="530"/>
      <c r="R15" s="531">
        <v>2078</v>
      </c>
      <c r="S15" s="532"/>
      <c r="T15" s="532"/>
      <c r="U15" s="532"/>
      <c r="V15" s="533"/>
      <c r="W15" s="519" t="s">
        <v>146</v>
      </c>
      <c r="X15" s="441"/>
      <c r="Y15" s="441"/>
      <c r="Z15" s="441"/>
      <c r="AA15" s="441"/>
      <c r="AB15" s="442"/>
      <c r="AC15" s="404">
        <v>61</v>
      </c>
      <c r="AD15" s="405"/>
      <c r="AE15" s="405"/>
      <c r="AF15" s="405"/>
      <c r="AG15" s="406"/>
      <c r="AH15" s="404">
        <v>59</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263014</v>
      </c>
      <c r="BO15" s="424"/>
      <c r="BP15" s="424"/>
      <c r="BQ15" s="424"/>
      <c r="BR15" s="424"/>
      <c r="BS15" s="424"/>
      <c r="BT15" s="424"/>
      <c r="BU15" s="425"/>
      <c r="BV15" s="423">
        <v>259682</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5.4</v>
      </c>
      <c r="AD16" s="525"/>
      <c r="AE16" s="525"/>
      <c r="AF16" s="525"/>
      <c r="AG16" s="526"/>
      <c r="AH16" s="524">
        <v>4.8</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1536781</v>
      </c>
      <c r="BO16" s="429"/>
      <c r="BP16" s="429"/>
      <c r="BQ16" s="429"/>
      <c r="BR16" s="429"/>
      <c r="BS16" s="429"/>
      <c r="BT16" s="429"/>
      <c r="BU16" s="430"/>
      <c r="BV16" s="428">
        <v>1499639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574</v>
      </c>
      <c r="AD17" s="405"/>
      <c r="AE17" s="405"/>
      <c r="AF17" s="405"/>
      <c r="AG17" s="406"/>
      <c r="AH17" s="404">
        <v>648</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318730</v>
      </c>
      <c r="BO17" s="429"/>
      <c r="BP17" s="429"/>
      <c r="BQ17" s="429"/>
      <c r="BR17" s="429"/>
      <c r="BS17" s="429"/>
      <c r="BT17" s="429"/>
      <c r="BU17" s="430"/>
      <c r="BV17" s="428">
        <v>337071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156</v>
      </c>
      <c r="C18" s="491"/>
      <c r="D18" s="491"/>
      <c r="E18" s="492"/>
      <c r="F18" s="492"/>
      <c r="G18" s="492"/>
      <c r="H18" s="492"/>
      <c r="I18" s="492"/>
      <c r="J18" s="492"/>
      <c r="K18" s="492"/>
      <c r="L18" s="493">
        <v>114.25</v>
      </c>
      <c r="M18" s="493"/>
      <c r="N18" s="493"/>
      <c r="O18" s="493"/>
      <c r="P18" s="493"/>
      <c r="Q18" s="493"/>
      <c r="R18" s="494"/>
      <c r="S18" s="494"/>
      <c r="T18" s="494"/>
      <c r="U18" s="494"/>
      <c r="V18" s="495"/>
      <c r="W18" s="509"/>
      <c r="X18" s="510"/>
      <c r="Y18" s="510"/>
      <c r="Z18" s="510"/>
      <c r="AA18" s="510"/>
      <c r="AB18" s="520"/>
      <c r="AC18" s="392">
        <v>51.1</v>
      </c>
      <c r="AD18" s="393"/>
      <c r="AE18" s="393"/>
      <c r="AF18" s="393"/>
      <c r="AG18" s="496"/>
      <c r="AH18" s="392">
        <v>52.2</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1571155</v>
      </c>
      <c r="BO18" s="429"/>
      <c r="BP18" s="429"/>
      <c r="BQ18" s="429"/>
      <c r="BR18" s="429"/>
      <c r="BS18" s="429"/>
      <c r="BT18" s="429"/>
      <c r="BU18" s="430"/>
      <c r="BV18" s="428">
        <v>1602515</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158</v>
      </c>
      <c r="C19" s="491"/>
      <c r="D19" s="491"/>
      <c r="E19" s="492"/>
      <c r="F19" s="492"/>
      <c r="G19" s="492"/>
      <c r="H19" s="492"/>
      <c r="I19" s="492"/>
      <c r="J19" s="492"/>
      <c r="K19" s="492"/>
      <c r="L19" s="498">
        <v>18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1891042</v>
      </c>
      <c r="BO19" s="429"/>
      <c r="BP19" s="429"/>
      <c r="BQ19" s="429"/>
      <c r="BR19" s="429"/>
      <c r="BS19" s="429"/>
      <c r="BT19" s="429"/>
      <c r="BU19" s="430"/>
      <c r="BV19" s="428">
        <v>2008773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160</v>
      </c>
      <c r="C20" s="491"/>
      <c r="D20" s="491"/>
      <c r="E20" s="492"/>
      <c r="F20" s="492"/>
      <c r="G20" s="492"/>
      <c r="H20" s="492"/>
      <c r="I20" s="492"/>
      <c r="J20" s="492"/>
      <c r="K20" s="492"/>
      <c r="L20" s="498">
        <v>855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2769328</v>
      </c>
      <c r="BO23" s="429"/>
      <c r="BP23" s="429"/>
      <c r="BQ23" s="429"/>
      <c r="BR23" s="429"/>
      <c r="BS23" s="429"/>
      <c r="BT23" s="429"/>
      <c r="BU23" s="430"/>
      <c r="BV23" s="428">
        <v>2862403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169</v>
      </c>
      <c r="F24" s="402"/>
      <c r="G24" s="402"/>
      <c r="H24" s="402"/>
      <c r="I24" s="402"/>
      <c r="J24" s="402"/>
      <c r="K24" s="403"/>
      <c r="L24" s="404">
        <v>1</v>
      </c>
      <c r="M24" s="405"/>
      <c r="N24" s="405"/>
      <c r="O24" s="405"/>
      <c r="P24" s="406"/>
      <c r="Q24" s="404">
        <v>6200</v>
      </c>
      <c r="R24" s="405"/>
      <c r="S24" s="405"/>
      <c r="T24" s="405"/>
      <c r="U24" s="405"/>
      <c r="V24" s="406"/>
      <c r="W24" s="470"/>
      <c r="X24" s="461"/>
      <c r="Y24" s="462"/>
      <c r="Z24" s="401" t="s">
        <v>170</v>
      </c>
      <c r="AA24" s="402"/>
      <c r="AB24" s="402"/>
      <c r="AC24" s="402"/>
      <c r="AD24" s="402"/>
      <c r="AE24" s="402"/>
      <c r="AF24" s="402"/>
      <c r="AG24" s="403"/>
      <c r="AH24" s="404">
        <v>63</v>
      </c>
      <c r="AI24" s="405"/>
      <c r="AJ24" s="405"/>
      <c r="AK24" s="405"/>
      <c r="AL24" s="406"/>
      <c r="AM24" s="404">
        <v>197946</v>
      </c>
      <c r="AN24" s="405"/>
      <c r="AO24" s="405"/>
      <c r="AP24" s="405"/>
      <c r="AQ24" s="405"/>
      <c r="AR24" s="406"/>
      <c r="AS24" s="404">
        <v>3142</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2348103</v>
      </c>
      <c r="BO24" s="429"/>
      <c r="BP24" s="429"/>
      <c r="BQ24" s="429"/>
      <c r="BR24" s="429"/>
      <c r="BS24" s="429"/>
      <c r="BT24" s="429"/>
      <c r="BU24" s="430"/>
      <c r="BV24" s="428">
        <v>2521930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172</v>
      </c>
      <c r="F25" s="402"/>
      <c r="G25" s="402"/>
      <c r="H25" s="402"/>
      <c r="I25" s="402"/>
      <c r="J25" s="402"/>
      <c r="K25" s="403"/>
      <c r="L25" s="404">
        <v>1</v>
      </c>
      <c r="M25" s="405"/>
      <c r="N25" s="405"/>
      <c r="O25" s="405"/>
      <c r="P25" s="406"/>
      <c r="Q25" s="404">
        <v>5700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175</v>
      </c>
      <c r="AN25" s="405"/>
      <c r="AO25" s="405"/>
      <c r="AP25" s="405"/>
      <c r="AQ25" s="405"/>
      <c r="AR25" s="406"/>
      <c r="AS25" s="404" t="s">
        <v>174</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67018</v>
      </c>
      <c r="BO25" s="424"/>
      <c r="BP25" s="424"/>
      <c r="BQ25" s="424"/>
      <c r="BR25" s="424"/>
      <c r="BS25" s="424"/>
      <c r="BT25" s="424"/>
      <c r="BU25" s="425"/>
      <c r="BV25" s="423">
        <v>58301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177</v>
      </c>
      <c r="F26" s="402"/>
      <c r="G26" s="402"/>
      <c r="H26" s="402"/>
      <c r="I26" s="402"/>
      <c r="J26" s="402"/>
      <c r="K26" s="403"/>
      <c r="L26" s="404">
        <v>1</v>
      </c>
      <c r="M26" s="405"/>
      <c r="N26" s="405"/>
      <c r="O26" s="405"/>
      <c r="P26" s="406"/>
      <c r="Q26" s="404">
        <v>5200</v>
      </c>
      <c r="R26" s="405"/>
      <c r="S26" s="405"/>
      <c r="T26" s="405"/>
      <c r="U26" s="405"/>
      <c r="V26" s="406"/>
      <c r="W26" s="470"/>
      <c r="X26" s="461"/>
      <c r="Y26" s="462"/>
      <c r="Z26" s="401" t="s">
        <v>178</v>
      </c>
      <c r="AA26" s="483"/>
      <c r="AB26" s="483"/>
      <c r="AC26" s="483"/>
      <c r="AD26" s="483"/>
      <c r="AE26" s="483"/>
      <c r="AF26" s="483"/>
      <c r="AG26" s="484"/>
      <c r="AH26" s="404">
        <v>1</v>
      </c>
      <c r="AI26" s="405"/>
      <c r="AJ26" s="405"/>
      <c r="AK26" s="405"/>
      <c r="AL26" s="406"/>
      <c r="AM26" s="404" t="s">
        <v>179</v>
      </c>
      <c r="AN26" s="405"/>
      <c r="AO26" s="405"/>
      <c r="AP26" s="405"/>
      <c r="AQ26" s="405"/>
      <c r="AR26" s="406"/>
      <c r="AS26" s="404" t="s">
        <v>179</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128</v>
      </c>
      <c r="BO26" s="429"/>
      <c r="BP26" s="429"/>
      <c r="BQ26" s="429"/>
      <c r="BR26" s="429"/>
      <c r="BS26" s="429"/>
      <c r="BT26" s="429"/>
      <c r="BU26" s="430"/>
      <c r="BV26" s="428" t="s">
        <v>175</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181</v>
      </c>
      <c r="F27" s="402"/>
      <c r="G27" s="402"/>
      <c r="H27" s="402"/>
      <c r="I27" s="402"/>
      <c r="J27" s="402"/>
      <c r="K27" s="403"/>
      <c r="L27" s="404">
        <v>1</v>
      </c>
      <c r="M27" s="405"/>
      <c r="N27" s="405"/>
      <c r="O27" s="405"/>
      <c r="P27" s="406"/>
      <c r="Q27" s="404">
        <v>2500</v>
      </c>
      <c r="R27" s="405"/>
      <c r="S27" s="405"/>
      <c r="T27" s="405"/>
      <c r="U27" s="405"/>
      <c r="V27" s="406"/>
      <c r="W27" s="470"/>
      <c r="X27" s="461"/>
      <c r="Y27" s="462"/>
      <c r="Z27" s="401" t="s">
        <v>182</v>
      </c>
      <c r="AA27" s="402"/>
      <c r="AB27" s="402"/>
      <c r="AC27" s="402"/>
      <c r="AD27" s="402"/>
      <c r="AE27" s="402"/>
      <c r="AF27" s="402"/>
      <c r="AG27" s="403"/>
      <c r="AH27" s="404" t="s">
        <v>128</v>
      </c>
      <c r="AI27" s="405"/>
      <c r="AJ27" s="405"/>
      <c r="AK27" s="405"/>
      <c r="AL27" s="406"/>
      <c r="AM27" s="404" t="s">
        <v>174</v>
      </c>
      <c r="AN27" s="405"/>
      <c r="AO27" s="405"/>
      <c r="AP27" s="405"/>
      <c r="AQ27" s="405"/>
      <c r="AR27" s="406"/>
      <c r="AS27" s="404" t="s">
        <v>175</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51485</v>
      </c>
      <c r="BO27" s="432"/>
      <c r="BP27" s="432"/>
      <c r="BQ27" s="432"/>
      <c r="BR27" s="432"/>
      <c r="BS27" s="432"/>
      <c r="BT27" s="432"/>
      <c r="BU27" s="433"/>
      <c r="BV27" s="431">
        <v>51485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184</v>
      </c>
      <c r="F28" s="402"/>
      <c r="G28" s="402"/>
      <c r="H28" s="402"/>
      <c r="I28" s="402"/>
      <c r="J28" s="402"/>
      <c r="K28" s="403"/>
      <c r="L28" s="404">
        <v>1</v>
      </c>
      <c r="M28" s="405"/>
      <c r="N28" s="405"/>
      <c r="O28" s="405"/>
      <c r="P28" s="406"/>
      <c r="Q28" s="404">
        <v>2000</v>
      </c>
      <c r="R28" s="405"/>
      <c r="S28" s="405"/>
      <c r="T28" s="405"/>
      <c r="U28" s="405"/>
      <c r="V28" s="406"/>
      <c r="W28" s="470"/>
      <c r="X28" s="461"/>
      <c r="Y28" s="462"/>
      <c r="Z28" s="401" t="s">
        <v>185</v>
      </c>
      <c r="AA28" s="402"/>
      <c r="AB28" s="402"/>
      <c r="AC28" s="402"/>
      <c r="AD28" s="402"/>
      <c r="AE28" s="402"/>
      <c r="AF28" s="402"/>
      <c r="AG28" s="403"/>
      <c r="AH28" s="404" t="s">
        <v>175</v>
      </c>
      <c r="AI28" s="405"/>
      <c r="AJ28" s="405"/>
      <c r="AK28" s="405"/>
      <c r="AL28" s="406"/>
      <c r="AM28" s="404" t="s">
        <v>175</v>
      </c>
      <c r="AN28" s="405"/>
      <c r="AO28" s="405"/>
      <c r="AP28" s="405"/>
      <c r="AQ28" s="405"/>
      <c r="AR28" s="406"/>
      <c r="AS28" s="404" t="s">
        <v>174</v>
      </c>
      <c r="AT28" s="405"/>
      <c r="AU28" s="405"/>
      <c r="AV28" s="405"/>
      <c r="AW28" s="405"/>
      <c r="AX28" s="407"/>
      <c r="AY28" s="411" t="s">
        <v>186</v>
      </c>
      <c r="AZ28" s="412"/>
      <c r="BA28" s="412"/>
      <c r="BB28" s="413"/>
      <c r="BC28" s="420" t="s">
        <v>47</v>
      </c>
      <c r="BD28" s="421"/>
      <c r="BE28" s="421"/>
      <c r="BF28" s="421"/>
      <c r="BG28" s="421"/>
      <c r="BH28" s="421"/>
      <c r="BI28" s="421"/>
      <c r="BJ28" s="421"/>
      <c r="BK28" s="421"/>
      <c r="BL28" s="421"/>
      <c r="BM28" s="422"/>
      <c r="BN28" s="423">
        <v>185138</v>
      </c>
      <c r="BO28" s="424"/>
      <c r="BP28" s="424"/>
      <c r="BQ28" s="424"/>
      <c r="BR28" s="424"/>
      <c r="BS28" s="424"/>
      <c r="BT28" s="424"/>
      <c r="BU28" s="425"/>
      <c r="BV28" s="423">
        <v>242104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187</v>
      </c>
      <c r="F29" s="402"/>
      <c r="G29" s="402"/>
      <c r="H29" s="402"/>
      <c r="I29" s="402"/>
      <c r="J29" s="402"/>
      <c r="K29" s="403"/>
      <c r="L29" s="404">
        <v>6</v>
      </c>
      <c r="M29" s="405"/>
      <c r="N29" s="405"/>
      <c r="O29" s="405"/>
      <c r="P29" s="406"/>
      <c r="Q29" s="404">
        <v>1700</v>
      </c>
      <c r="R29" s="405"/>
      <c r="S29" s="405"/>
      <c r="T29" s="405"/>
      <c r="U29" s="405"/>
      <c r="V29" s="406"/>
      <c r="W29" s="471"/>
      <c r="X29" s="472"/>
      <c r="Y29" s="473"/>
      <c r="Z29" s="401" t="s">
        <v>188</v>
      </c>
      <c r="AA29" s="402"/>
      <c r="AB29" s="402"/>
      <c r="AC29" s="402"/>
      <c r="AD29" s="402"/>
      <c r="AE29" s="402"/>
      <c r="AF29" s="402"/>
      <c r="AG29" s="403"/>
      <c r="AH29" s="404">
        <v>63</v>
      </c>
      <c r="AI29" s="405"/>
      <c r="AJ29" s="405"/>
      <c r="AK29" s="405"/>
      <c r="AL29" s="406"/>
      <c r="AM29" s="404">
        <v>197946</v>
      </c>
      <c r="AN29" s="405"/>
      <c r="AO29" s="405"/>
      <c r="AP29" s="405"/>
      <c r="AQ29" s="405"/>
      <c r="AR29" s="406"/>
      <c r="AS29" s="404">
        <v>3142</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44664</v>
      </c>
      <c r="BO29" s="429"/>
      <c r="BP29" s="429"/>
      <c r="BQ29" s="429"/>
      <c r="BR29" s="429"/>
      <c r="BS29" s="429"/>
      <c r="BT29" s="429"/>
      <c r="BU29" s="430"/>
      <c r="BV29" s="428">
        <v>44564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96.4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364800</v>
      </c>
      <c r="BO30" s="432"/>
      <c r="BP30" s="432"/>
      <c r="BQ30" s="432"/>
      <c r="BR30" s="432"/>
      <c r="BS30" s="432"/>
      <c r="BT30" s="432"/>
      <c r="BU30" s="433"/>
      <c r="BV30" s="431">
        <v>575485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200</v>
      </c>
      <c r="X33" s="390"/>
      <c r="Y33" s="390"/>
      <c r="Z33" s="390"/>
      <c r="AA33" s="390"/>
      <c r="AB33" s="390"/>
      <c r="AC33" s="390"/>
      <c r="AD33" s="390"/>
      <c r="AE33" s="390"/>
      <c r="AF33" s="390"/>
      <c r="AG33" s="390"/>
      <c r="AH33" s="390"/>
      <c r="AI33" s="390"/>
      <c r="AJ33" s="390"/>
      <c r="AK33" s="390"/>
      <c r="AL33" s="216"/>
      <c r="AM33" s="391" t="s">
        <v>199</v>
      </c>
      <c r="AN33" s="391"/>
      <c r="AO33" s="390" t="s">
        <v>198</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197</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後志広域連合</v>
      </c>
      <c r="BZ34" s="386"/>
      <c r="CA34" s="386"/>
      <c r="CB34" s="386"/>
      <c r="CC34" s="386"/>
      <c r="CD34" s="386"/>
      <c r="CE34" s="386"/>
      <c r="CF34" s="386"/>
      <c r="CG34" s="386"/>
      <c r="CH34" s="386"/>
      <c r="CI34" s="386"/>
      <c r="CJ34" s="386"/>
      <c r="CK34" s="386"/>
      <c r="CL34" s="386"/>
      <c r="CM34" s="386"/>
      <c r="CN34" s="214"/>
      <c r="CO34" s="387">
        <f>IF(CQ34="","",MAX(C34:D43,U34:V43,AM34:AN43,BE34:BF43,BW34:BX43)+1)</f>
        <v>11</v>
      </c>
      <c r="CP34" s="387"/>
      <c r="CQ34" s="386" t="str">
        <f>IF('各会計、関係団体の財政状況及び健全化判断比率'!BS7="","",'各会計、関係団体の財政状況及び健全化判断比率'!BS7)</f>
        <v>真狩フラワー振興公社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国民健康保険診療所事業特別会計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6</v>
      </c>
      <c r="BF35" s="387"/>
      <c r="BG35" s="386" t="str">
        <f>IF('各会計、関係団体の財政状況及び健全化判断比率'!B32="","",'各会計、関係団体の財政状況及び健全化判断比率'!B32)</f>
        <v>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羊蹄山麓環境衛生組合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羊蹄山ろく消防組合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後志教育研修センター</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K5MqVbDE9MdNwJN+igqJIuC/+PB2hF8w98hWF9+K+/K8tCc/7D0/v84wQNXR+yGgLo182Pq6u8D3uwuGhMHTNQ==" saltValue="s5hetnkmnfjkknczcDok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10" t="s">
        <v>569</v>
      </c>
      <c r="D34" s="1210"/>
      <c r="E34" s="1211"/>
      <c r="F34" s="32">
        <v>7.11</v>
      </c>
      <c r="G34" s="33">
        <v>6.78</v>
      </c>
      <c r="H34" s="33">
        <v>3.5</v>
      </c>
      <c r="I34" s="33">
        <v>3.93</v>
      </c>
      <c r="J34" s="34">
        <v>5.55</v>
      </c>
      <c r="K34" s="22"/>
      <c r="L34" s="22"/>
      <c r="M34" s="22"/>
      <c r="N34" s="22"/>
      <c r="O34" s="22"/>
      <c r="P34" s="22"/>
    </row>
    <row r="35" spans="1:16" ht="39" customHeight="1">
      <c r="A35" s="22"/>
      <c r="B35" s="35"/>
      <c r="C35" s="1204" t="s">
        <v>570</v>
      </c>
      <c r="D35" s="1205"/>
      <c r="E35" s="1206"/>
      <c r="F35" s="36">
        <v>0.16</v>
      </c>
      <c r="G35" s="37">
        <v>0.06</v>
      </c>
      <c r="H35" s="37">
        <v>0.16</v>
      </c>
      <c r="I35" s="37">
        <v>0.06</v>
      </c>
      <c r="J35" s="38">
        <v>0.19</v>
      </c>
      <c r="K35" s="22"/>
      <c r="L35" s="22"/>
      <c r="M35" s="22"/>
      <c r="N35" s="22"/>
      <c r="O35" s="22"/>
      <c r="P35" s="22"/>
    </row>
    <row r="36" spans="1:16" ht="39" customHeight="1">
      <c r="A36" s="22"/>
      <c r="B36" s="35"/>
      <c r="C36" s="1204" t="s">
        <v>571</v>
      </c>
      <c r="D36" s="1205"/>
      <c r="E36" s="1206"/>
      <c r="F36" s="36">
        <v>0.04</v>
      </c>
      <c r="G36" s="37">
        <v>0.24</v>
      </c>
      <c r="H36" s="37">
        <v>0.16</v>
      </c>
      <c r="I36" s="37">
        <v>0.05</v>
      </c>
      <c r="J36" s="38">
        <v>0.17</v>
      </c>
      <c r="K36" s="22"/>
      <c r="L36" s="22"/>
      <c r="M36" s="22"/>
      <c r="N36" s="22"/>
      <c r="O36" s="22"/>
      <c r="P36" s="22"/>
    </row>
    <row r="37" spans="1:16" ht="39" customHeight="1">
      <c r="A37" s="22"/>
      <c r="B37" s="35"/>
      <c r="C37" s="1204" t="s">
        <v>572</v>
      </c>
      <c r="D37" s="1205"/>
      <c r="E37" s="1206"/>
      <c r="F37" s="36">
        <v>0.11</v>
      </c>
      <c r="G37" s="37">
        <v>0.11</v>
      </c>
      <c r="H37" s="37" t="s">
        <v>573</v>
      </c>
      <c r="I37" s="37">
        <v>0.09</v>
      </c>
      <c r="J37" s="38">
        <v>0.13</v>
      </c>
      <c r="K37" s="22"/>
      <c r="L37" s="22"/>
      <c r="M37" s="22"/>
      <c r="N37" s="22"/>
      <c r="O37" s="22"/>
      <c r="P37" s="22"/>
    </row>
    <row r="38" spans="1:16" ht="39" customHeight="1">
      <c r="A38" s="22"/>
      <c r="B38" s="35"/>
      <c r="C38" s="1204" t="s">
        <v>574</v>
      </c>
      <c r="D38" s="1205"/>
      <c r="E38" s="1206"/>
      <c r="F38" s="36">
        <v>0</v>
      </c>
      <c r="G38" s="37">
        <v>0</v>
      </c>
      <c r="H38" s="37">
        <v>0</v>
      </c>
      <c r="I38" s="37">
        <v>0</v>
      </c>
      <c r="J38" s="38">
        <v>0</v>
      </c>
      <c r="K38" s="22"/>
      <c r="L38" s="22"/>
      <c r="M38" s="22"/>
      <c r="N38" s="22"/>
      <c r="O38" s="22"/>
      <c r="P38" s="22"/>
    </row>
    <row r="39" spans="1:16" ht="39" customHeight="1">
      <c r="A39" s="22"/>
      <c r="B39" s="35"/>
      <c r="C39" s="1204" t="s">
        <v>575</v>
      </c>
      <c r="D39" s="1205"/>
      <c r="E39" s="1206"/>
      <c r="F39" s="36">
        <v>0</v>
      </c>
      <c r="G39" s="37">
        <v>0</v>
      </c>
      <c r="H39" s="37">
        <v>0</v>
      </c>
      <c r="I39" s="37">
        <v>0</v>
      </c>
      <c r="J39" s="38">
        <v>0</v>
      </c>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576</v>
      </c>
      <c r="D42" s="1205"/>
      <c r="E42" s="1206"/>
      <c r="F42" s="36" t="s">
        <v>518</v>
      </c>
      <c r="G42" s="37" t="s">
        <v>518</v>
      </c>
      <c r="H42" s="37" t="s">
        <v>518</v>
      </c>
      <c r="I42" s="37" t="s">
        <v>518</v>
      </c>
      <c r="J42" s="38" t="s">
        <v>518</v>
      </c>
      <c r="K42" s="22"/>
      <c r="L42" s="22"/>
      <c r="M42" s="22"/>
      <c r="N42" s="22"/>
      <c r="O42" s="22"/>
      <c r="P42" s="22"/>
    </row>
    <row r="43" spans="1:16" ht="39" customHeight="1" thickBot="1">
      <c r="A43" s="22"/>
      <c r="B43" s="40"/>
      <c r="C43" s="1207" t="s">
        <v>577</v>
      </c>
      <c r="D43" s="1208"/>
      <c r="E43" s="1209"/>
      <c r="F43" s="41" t="s">
        <v>518</v>
      </c>
      <c r="G43" s="42" t="s">
        <v>518</v>
      </c>
      <c r="H43" s="42" t="s">
        <v>518</v>
      </c>
      <c r="I43" s="42" t="s">
        <v>518</v>
      </c>
      <c r="J43" s="43" t="s">
        <v>518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w8CNzaJ4njjJwooI/3wkj02a4HzPhQaUcivQi7mg+ZpgkEu+8VGsrcVWt4rO86b+PbrWkLcVEqcXBpKEW0PDA==" saltValue="yAUvSkynnm6E2Uyw1gjh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30" t="s">
        <v>10</v>
      </c>
      <c r="C45" s="1231"/>
      <c r="D45" s="58"/>
      <c r="E45" s="1236" t="s">
        <v>11</v>
      </c>
      <c r="F45" s="1236"/>
      <c r="G45" s="1236"/>
      <c r="H45" s="1236"/>
      <c r="I45" s="1236"/>
      <c r="J45" s="1237"/>
      <c r="K45" s="59">
        <v>299</v>
      </c>
      <c r="L45" s="60">
        <v>302</v>
      </c>
      <c r="M45" s="60">
        <v>311</v>
      </c>
      <c r="N45" s="60">
        <v>289</v>
      </c>
      <c r="O45" s="61">
        <v>291</v>
      </c>
      <c r="P45" s="48"/>
      <c r="Q45" s="48"/>
      <c r="R45" s="48"/>
      <c r="S45" s="48"/>
      <c r="T45" s="48"/>
      <c r="U45" s="48"/>
    </row>
    <row r="46" spans="1:21" ht="30.75" customHeight="1">
      <c r="A46" s="48"/>
      <c r="B46" s="1232"/>
      <c r="C46" s="1233"/>
      <c r="D46" s="62"/>
      <c r="E46" s="1214" t="s">
        <v>12</v>
      </c>
      <c r="F46" s="1214"/>
      <c r="G46" s="1214"/>
      <c r="H46" s="1214"/>
      <c r="I46" s="1214"/>
      <c r="J46" s="1215"/>
      <c r="K46" s="63" t="s">
        <v>518</v>
      </c>
      <c r="L46" s="64" t="s">
        <v>518</v>
      </c>
      <c r="M46" s="64" t="s">
        <v>518</v>
      </c>
      <c r="N46" s="64" t="s">
        <v>518</v>
      </c>
      <c r="O46" s="65" t="s">
        <v>518</v>
      </c>
      <c r="P46" s="48"/>
      <c r="Q46" s="48"/>
      <c r="R46" s="48"/>
      <c r="S46" s="48"/>
      <c r="T46" s="48"/>
      <c r="U46" s="48"/>
    </row>
    <row r="47" spans="1:21" ht="30.75" customHeight="1">
      <c r="A47" s="48"/>
      <c r="B47" s="1232"/>
      <c r="C47" s="1233"/>
      <c r="D47" s="62"/>
      <c r="E47" s="1214" t="s">
        <v>13</v>
      </c>
      <c r="F47" s="1214"/>
      <c r="G47" s="1214"/>
      <c r="H47" s="1214"/>
      <c r="I47" s="1214"/>
      <c r="J47" s="1215"/>
      <c r="K47" s="63" t="s">
        <v>518</v>
      </c>
      <c r="L47" s="64" t="s">
        <v>518</v>
      </c>
      <c r="M47" s="64" t="s">
        <v>518</v>
      </c>
      <c r="N47" s="64" t="s">
        <v>518</v>
      </c>
      <c r="O47" s="65" t="s">
        <v>518</v>
      </c>
      <c r="P47" s="48"/>
      <c r="Q47" s="48"/>
      <c r="R47" s="48"/>
      <c r="S47" s="48"/>
      <c r="T47" s="48"/>
      <c r="U47" s="48"/>
    </row>
    <row r="48" spans="1:21" ht="30.75" customHeight="1">
      <c r="A48" s="48"/>
      <c r="B48" s="1232"/>
      <c r="C48" s="1233"/>
      <c r="D48" s="62"/>
      <c r="E48" s="1214" t="s">
        <v>14</v>
      </c>
      <c r="F48" s="1214"/>
      <c r="G48" s="1214"/>
      <c r="H48" s="1214"/>
      <c r="I48" s="1214"/>
      <c r="J48" s="1215"/>
      <c r="K48" s="63">
        <v>109</v>
      </c>
      <c r="L48" s="64">
        <v>103</v>
      </c>
      <c r="M48" s="64">
        <v>101</v>
      </c>
      <c r="N48" s="64">
        <v>107</v>
      </c>
      <c r="O48" s="65">
        <v>118</v>
      </c>
      <c r="P48" s="48"/>
      <c r="Q48" s="48"/>
      <c r="R48" s="48"/>
      <c r="S48" s="48"/>
      <c r="T48" s="48"/>
      <c r="U48" s="48"/>
    </row>
    <row r="49" spans="1:21" ht="30.75" customHeight="1">
      <c r="A49" s="48"/>
      <c r="B49" s="1232"/>
      <c r="C49" s="1233"/>
      <c r="D49" s="62"/>
      <c r="E49" s="1214" t="s">
        <v>15</v>
      </c>
      <c r="F49" s="1214"/>
      <c r="G49" s="1214"/>
      <c r="H49" s="1214"/>
      <c r="I49" s="1214"/>
      <c r="J49" s="1215"/>
      <c r="K49" s="63">
        <v>4</v>
      </c>
      <c r="L49" s="64">
        <v>5</v>
      </c>
      <c r="M49" s="64">
        <v>6</v>
      </c>
      <c r="N49" s="64">
        <v>6</v>
      </c>
      <c r="O49" s="65">
        <v>6</v>
      </c>
      <c r="P49" s="48"/>
      <c r="Q49" s="48"/>
      <c r="R49" s="48"/>
      <c r="S49" s="48"/>
      <c r="T49" s="48"/>
      <c r="U49" s="48"/>
    </row>
    <row r="50" spans="1:21" ht="30.75" customHeight="1">
      <c r="A50" s="48"/>
      <c r="B50" s="1232"/>
      <c r="C50" s="1233"/>
      <c r="D50" s="62"/>
      <c r="E50" s="1214" t="s">
        <v>16</v>
      </c>
      <c r="F50" s="1214"/>
      <c r="G50" s="1214"/>
      <c r="H50" s="1214"/>
      <c r="I50" s="1214"/>
      <c r="J50" s="1215"/>
      <c r="K50" s="63">
        <v>17</v>
      </c>
      <c r="L50" s="64">
        <v>15</v>
      </c>
      <c r="M50" s="64">
        <v>15</v>
      </c>
      <c r="N50" s="64">
        <v>15</v>
      </c>
      <c r="O50" s="65">
        <v>12</v>
      </c>
      <c r="P50" s="48"/>
      <c r="Q50" s="48"/>
      <c r="R50" s="48"/>
      <c r="S50" s="48"/>
      <c r="T50" s="48"/>
      <c r="U50" s="48"/>
    </row>
    <row r="51" spans="1:21" ht="30.75" customHeight="1">
      <c r="A51" s="48"/>
      <c r="B51" s="1234"/>
      <c r="C51" s="1235"/>
      <c r="D51" s="66"/>
      <c r="E51" s="1214" t="s">
        <v>17</v>
      </c>
      <c r="F51" s="1214"/>
      <c r="G51" s="1214"/>
      <c r="H51" s="1214"/>
      <c r="I51" s="1214"/>
      <c r="J51" s="1215"/>
      <c r="K51" s="63">
        <v>0</v>
      </c>
      <c r="L51" s="64">
        <v>0</v>
      </c>
      <c r="M51" s="64">
        <v>0</v>
      </c>
      <c r="N51" s="64">
        <v>1</v>
      </c>
      <c r="O51" s="65">
        <v>0</v>
      </c>
      <c r="P51" s="48"/>
      <c r="Q51" s="48"/>
      <c r="R51" s="48"/>
      <c r="S51" s="48"/>
      <c r="T51" s="48"/>
      <c r="U51" s="48"/>
    </row>
    <row r="52" spans="1:21" ht="30.75" customHeight="1">
      <c r="A52" s="48"/>
      <c r="B52" s="1212" t="s">
        <v>18</v>
      </c>
      <c r="C52" s="1213"/>
      <c r="D52" s="66"/>
      <c r="E52" s="1214" t="s">
        <v>19</v>
      </c>
      <c r="F52" s="1214"/>
      <c r="G52" s="1214"/>
      <c r="H52" s="1214"/>
      <c r="I52" s="1214"/>
      <c r="J52" s="1215"/>
      <c r="K52" s="63">
        <v>278</v>
      </c>
      <c r="L52" s="64">
        <v>274</v>
      </c>
      <c r="M52" s="64">
        <v>273</v>
      </c>
      <c r="N52" s="64">
        <v>253</v>
      </c>
      <c r="O52" s="65">
        <v>275</v>
      </c>
      <c r="P52" s="48"/>
      <c r="Q52" s="48"/>
      <c r="R52" s="48"/>
      <c r="S52" s="48"/>
      <c r="T52" s="48"/>
      <c r="U52" s="48"/>
    </row>
    <row r="53" spans="1:21" ht="30.75" customHeight="1" thickBot="1">
      <c r="A53" s="48"/>
      <c r="B53" s="1216" t="s">
        <v>20</v>
      </c>
      <c r="C53" s="1217"/>
      <c r="D53" s="67"/>
      <c r="E53" s="1218" t="s">
        <v>21</v>
      </c>
      <c r="F53" s="1218"/>
      <c r="G53" s="1218"/>
      <c r="H53" s="1218"/>
      <c r="I53" s="1218"/>
      <c r="J53" s="1219"/>
      <c r="K53" s="68">
        <v>151</v>
      </c>
      <c r="L53" s="69">
        <v>151</v>
      </c>
      <c r="M53" s="69">
        <v>160</v>
      </c>
      <c r="N53" s="69">
        <v>165</v>
      </c>
      <c r="O53" s="70">
        <v>152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20" t="s">
        <v>24</v>
      </c>
      <c r="C57" s="1221"/>
      <c r="D57" s="1224" t="s">
        <v>25</v>
      </c>
      <c r="E57" s="1225"/>
      <c r="F57" s="1225"/>
      <c r="G57" s="1225"/>
      <c r="H57" s="1225"/>
      <c r="I57" s="1225"/>
      <c r="J57" s="1226"/>
      <c r="K57" s="83"/>
      <c r="L57" s="84"/>
      <c r="M57" s="84"/>
      <c r="N57" s="84"/>
      <c r="O57" s="85"/>
    </row>
    <row r="58" spans="1:21" ht="31.5" customHeight="1" thickBot="1">
      <c r="B58" s="1222"/>
      <c r="C58" s="1223"/>
      <c r="D58" s="1227" t="s">
        <v>26</v>
      </c>
      <c r="E58" s="1228"/>
      <c r="F58" s="1228"/>
      <c r="G58" s="1228"/>
      <c r="H58" s="1228"/>
      <c r="I58" s="1228"/>
      <c r="J58" s="1229"/>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SO0a8gQOBCMUmlHCvM7/IHOcKs5K8lvQUslKiOGQ5GYS6APKxqYtlyTbYORnZDYpbbQfwBZMygdb8lrpbw1Gw==" saltValue="b79nQdNc5e9jAiDV126z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560</v>
      </c>
      <c r="J40" s="100" t="s">
        <v>561</v>
      </c>
      <c r="K40" s="100" t="s">
        <v>562</v>
      </c>
      <c r="L40" s="100" t="s">
        <v>563</v>
      </c>
      <c r="M40" s="101" t="s">
        <v>564</v>
      </c>
    </row>
    <row r="41" spans="2:13" ht="27.75" customHeight="1">
      <c r="B41" s="1250" t="s">
        <v>29</v>
      </c>
      <c r="C41" s="1251"/>
      <c r="D41" s="102"/>
      <c r="E41" s="1252" t="s">
        <v>30</v>
      </c>
      <c r="F41" s="1252"/>
      <c r="G41" s="1252"/>
      <c r="H41" s="1253"/>
      <c r="I41" s="103">
        <v>2791</v>
      </c>
      <c r="J41" s="104">
        <v>2821</v>
      </c>
      <c r="K41" s="104">
        <v>2748</v>
      </c>
      <c r="L41" s="104">
        <v>2862</v>
      </c>
      <c r="M41" s="105">
        <v>2769</v>
      </c>
    </row>
    <row r="42" spans="2:13" ht="27.75" customHeight="1">
      <c r="B42" s="1240"/>
      <c r="C42" s="1241"/>
      <c r="D42" s="106"/>
      <c r="E42" s="1244" t="s">
        <v>31</v>
      </c>
      <c r="F42" s="1244"/>
      <c r="G42" s="1244"/>
      <c r="H42" s="1245"/>
      <c r="I42" s="107">
        <v>4</v>
      </c>
      <c r="J42" s="108">
        <v>38</v>
      </c>
      <c r="K42" s="108">
        <v>34</v>
      </c>
      <c r="L42" s="108">
        <v>30</v>
      </c>
      <c r="M42" s="109">
        <v>26</v>
      </c>
    </row>
    <row r="43" spans="2:13" ht="27.75" customHeight="1">
      <c r="B43" s="1240"/>
      <c r="C43" s="1241"/>
      <c r="D43" s="106"/>
      <c r="E43" s="1244" t="s">
        <v>32</v>
      </c>
      <c r="F43" s="1244"/>
      <c r="G43" s="1244"/>
      <c r="H43" s="1245"/>
      <c r="I43" s="107">
        <v>1137</v>
      </c>
      <c r="J43" s="108">
        <v>1218</v>
      </c>
      <c r="K43" s="108">
        <v>1237</v>
      </c>
      <c r="L43" s="108">
        <v>1175</v>
      </c>
      <c r="M43" s="109">
        <v>1154</v>
      </c>
    </row>
    <row r="44" spans="2:13" ht="27.75" customHeight="1">
      <c r="B44" s="1240"/>
      <c r="C44" s="1241"/>
      <c r="D44" s="106"/>
      <c r="E44" s="1244" t="s">
        <v>33</v>
      </c>
      <c r="F44" s="1244"/>
      <c r="G44" s="1244"/>
      <c r="H44" s="1245"/>
      <c r="I44" s="107">
        <v>43</v>
      </c>
      <c r="J44" s="108">
        <v>38</v>
      </c>
      <c r="K44" s="108">
        <v>32</v>
      </c>
      <c r="L44" s="108">
        <v>26</v>
      </c>
      <c r="M44" s="109">
        <v>20</v>
      </c>
    </row>
    <row r="45" spans="2:13" ht="27.75" customHeight="1">
      <c r="B45" s="1240"/>
      <c r="C45" s="1241"/>
      <c r="D45" s="106"/>
      <c r="E45" s="1244" t="s">
        <v>34</v>
      </c>
      <c r="F45" s="1244"/>
      <c r="G45" s="1244"/>
      <c r="H45" s="1245"/>
      <c r="I45" s="107">
        <v>398</v>
      </c>
      <c r="J45" s="108">
        <v>83</v>
      </c>
      <c r="K45" s="108">
        <v>56</v>
      </c>
      <c r="L45" s="108">
        <v>26</v>
      </c>
      <c r="M45" s="109">
        <v>13</v>
      </c>
    </row>
    <row r="46" spans="2:13" ht="27.75" customHeight="1">
      <c r="B46" s="1240"/>
      <c r="C46" s="1241"/>
      <c r="D46" s="110"/>
      <c r="E46" s="1244" t="s">
        <v>35</v>
      </c>
      <c r="F46" s="1244"/>
      <c r="G46" s="1244"/>
      <c r="H46" s="1245"/>
      <c r="I46" s="107" t="s">
        <v>518</v>
      </c>
      <c r="J46" s="108" t="s">
        <v>518</v>
      </c>
      <c r="K46" s="108" t="s">
        <v>518</v>
      </c>
      <c r="L46" s="108" t="s">
        <v>518</v>
      </c>
      <c r="M46" s="109" t="s">
        <v>518</v>
      </c>
    </row>
    <row r="47" spans="2:13" ht="27.75" customHeight="1">
      <c r="B47" s="1240"/>
      <c r="C47" s="1241"/>
      <c r="D47" s="111"/>
      <c r="E47" s="1254" t="s">
        <v>36</v>
      </c>
      <c r="F47" s="1255"/>
      <c r="G47" s="1255"/>
      <c r="H47" s="1256"/>
      <c r="I47" s="107" t="s">
        <v>518</v>
      </c>
      <c r="J47" s="108" t="s">
        <v>518</v>
      </c>
      <c r="K47" s="108" t="s">
        <v>518</v>
      </c>
      <c r="L47" s="108" t="s">
        <v>518</v>
      </c>
      <c r="M47" s="109" t="s">
        <v>518</v>
      </c>
    </row>
    <row r="48" spans="2:13" ht="27.75" customHeight="1">
      <c r="B48" s="1240"/>
      <c r="C48" s="1241"/>
      <c r="D48" s="106"/>
      <c r="E48" s="1244" t="s">
        <v>37</v>
      </c>
      <c r="F48" s="1244"/>
      <c r="G48" s="1244"/>
      <c r="H48" s="1245"/>
      <c r="I48" s="107" t="s">
        <v>518</v>
      </c>
      <c r="J48" s="108" t="s">
        <v>518</v>
      </c>
      <c r="K48" s="108" t="s">
        <v>518</v>
      </c>
      <c r="L48" s="108" t="s">
        <v>518</v>
      </c>
      <c r="M48" s="109" t="s">
        <v>518</v>
      </c>
    </row>
    <row r="49" spans="2:13" ht="27.75" customHeight="1">
      <c r="B49" s="1242"/>
      <c r="C49" s="1243"/>
      <c r="D49" s="106"/>
      <c r="E49" s="1244" t="s">
        <v>38</v>
      </c>
      <c r="F49" s="1244"/>
      <c r="G49" s="1244"/>
      <c r="H49" s="1245"/>
      <c r="I49" s="107" t="s">
        <v>518</v>
      </c>
      <c r="J49" s="108" t="s">
        <v>518</v>
      </c>
      <c r="K49" s="108" t="s">
        <v>518</v>
      </c>
      <c r="L49" s="108" t="s">
        <v>518</v>
      </c>
      <c r="M49" s="109" t="s">
        <v>518</v>
      </c>
    </row>
    <row r="50" spans="2:13" ht="27.75" customHeight="1">
      <c r="B50" s="1238" t="s">
        <v>39</v>
      </c>
      <c r="C50" s="1239"/>
      <c r="D50" s="112"/>
      <c r="E50" s="1244" t="s">
        <v>40</v>
      </c>
      <c r="F50" s="1244"/>
      <c r="G50" s="1244"/>
      <c r="H50" s="1245"/>
      <c r="I50" s="107">
        <v>1115</v>
      </c>
      <c r="J50" s="108">
        <v>1134</v>
      </c>
      <c r="K50" s="108">
        <v>1068</v>
      </c>
      <c r="L50" s="108">
        <v>812</v>
      </c>
      <c r="M50" s="109">
        <v>540</v>
      </c>
    </row>
    <row r="51" spans="2:13" ht="27.75" customHeight="1">
      <c r="B51" s="1240"/>
      <c r="C51" s="1241"/>
      <c r="D51" s="106"/>
      <c r="E51" s="1244" t="s">
        <v>41</v>
      </c>
      <c r="F51" s="1244"/>
      <c r="G51" s="1244"/>
      <c r="H51" s="1245"/>
      <c r="I51" s="107">
        <v>414</v>
      </c>
      <c r="J51" s="108">
        <v>214</v>
      </c>
      <c r="K51" s="108">
        <v>214</v>
      </c>
      <c r="L51" s="108">
        <v>209</v>
      </c>
      <c r="M51" s="109">
        <v>282</v>
      </c>
    </row>
    <row r="52" spans="2:13" ht="27.75" customHeight="1">
      <c r="B52" s="1242"/>
      <c r="C52" s="1243"/>
      <c r="D52" s="106"/>
      <c r="E52" s="1244" t="s">
        <v>42</v>
      </c>
      <c r="F52" s="1244"/>
      <c r="G52" s="1244"/>
      <c r="H52" s="1245"/>
      <c r="I52" s="107">
        <v>2162</v>
      </c>
      <c r="J52" s="108">
        <v>2092</v>
      </c>
      <c r="K52" s="108">
        <v>2024</v>
      </c>
      <c r="L52" s="108">
        <v>2018</v>
      </c>
      <c r="M52" s="109">
        <v>1966</v>
      </c>
    </row>
    <row r="53" spans="2:13" ht="27.75" customHeight="1" thickBot="1">
      <c r="B53" s="1246" t="s">
        <v>43</v>
      </c>
      <c r="C53" s="1247"/>
      <c r="D53" s="113"/>
      <c r="E53" s="1248" t="s">
        <v>44</v>
      </c>
      <c r="F53" s="1248"/>
      <c r="G53" s="1248"/>
      <c r="H53" s="1249"/>
      <c r="I53" s="114">
        <v>683</v>
      </c>
      <c r="J53" s="115">
        <v>758</v>
      </c>
      <c r="K53" s="115">
        <v>801</v>
      </c>
      <c r="L53" s="115">
        <v>1080</v>
      </c>
      <c r="M53" s="116">
        <v>1194</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DgzWuV6o24H5z+Y26Cxp+qo/cd7J7VQ9gNCQkIHGjtRCzdrwE89pDhuo6jqth+kntOHDICtiRhS0iziwdw9gw==" saltValue="6bu+58O/3RampWCXfL5X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H62" sqref="H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562</v>
      </c>
      <c r="G54" s="125" t="s">
        <v>563</v>
      </c>
      <c r="H54" s="126" t="s">
        <v>564</v>
      </c>
    </row>
    <row r="55" spans="2:8" ht="52.5" customHeight="1">
      <c r="B55" s="127"/>
      <c r="C55" s="1265" t="s">
        <v>47</v>
      </c>
      <c r="D55" s="1265"/>
      <c r="E55" s="1266"/>
      <c r="F55" s="128">
        <v>452</v>
      </c>
      <c r="G55" s="128">
        <v>242</v>
      </c>
      <c r="H55" s="129">
        <v>185</v>
      </c>
    </row>
    <row r="56" spans="2:8" ht="52.5" customHeight="1">
      <c r="B56" s="130"/>
      <c r="C56" s="1267" t="s">
        <v>48</v>
      </c>
      <c r="D56" s="1267"/>
      <c r="E56" s="1268"/>
      <c r="F56" s="131">
        <v>44</v>
      </c>
      <c r="G56" s="131">
        <v>45</v>
      </c>
      <c r="H56" s="132">
        <v>45</v>
      </c>
    </row>
    <row r="57" spans="2:8" ht="53.25" customHeight="1">
      <c r="B57" s="130"/>
      <c r="C57" s="1269" t="s">
        <v>49</v>
      </c>
      <c r="D57" s="1269"/>
      <c r="E57" s="1270"/>
      <c r="F57" s="133">
        <v>600</v>
      </c>
      <c r="G57" s="133">
        <v>575</v>
      </c>
      <c r="H57" s="134">
        <v>365</v>
      </c>
    </row>
    <row r="58" spans="2:8" ht="45.75" customHeight="1">
      <c r="B58" s="135"/>
      <c r="C58" s="1257" t="s">
        <v>592</v>
      </c>
      <c r="D58" s="1258"/>
      <c r="E58" s="1259"/>
      <c r="F58" s="136">
        <v>417</v>
      </c>
      <c r="G58" s="136">
        <v>371</v>
      </c>
      <c r="H58" s="137">
        <v>209</v>
      </c>
    </row>
    <row r="59" spans="2:8" ht="45.75" customHeight="1">
      <c r="B59" s="135"/>
      <c r="C59" s="1257" t="s">
        <v>593</v>
      </c>
      <c r="D59" s="1258"/>
      <c r="E59" s="1259"/>
      <c r="F59" s="136">
        <v>103</v>
      </c>
      <c r="G59" s="136">
        <v>103</v>
      </c>
      <c r="H59" s="137">
        <v>50</v>
      </c>
    </row>
    <row r="60" spans="2:8" ht="45.75" customHeight="1">
      <c r="B60" s="135"/>
      <c r="C60" s="1257" t="s">
        <v>594</v>
      </c>
      <c r="D60" s="1258"/>
      <c r="E60" s="1259"/>
      <c r="F60" s="136">
        <v>48</v>
      </c>
      <c r="G60" s="136">
        <v>48</v>
      </c>
      <c r="H60" s="137">
        <v>48</v>
      </c>
    </row>
    <row r="61" spans="2:8" ht="45.75" customHeight="1">
      <c r="B61" s="135"/>
      <c r="C61" s="1257" t="s">
        <v>595</v>
      </c>
      <c r="D61" s="1258"/>
      <c r="E61" s="1259"/>
      <c r="F61" s="136">
        <v>32</v>
      </c>
      <c r="G61" s="136">
        <v>53</v>
      </c>
      <c r="H61" s="137">
        <v>56</v>
      </c>
    </row>
    <row r="62" spans="2:8" ht="45.75" customHeight="1" thickBot="1">
      <c r="B62" s="138"/>
      <c r="C62" s="1260" t="s">
        <v>596</v>
      </c>
      <c r="D62" s="1261"/>
      <c r="E62" s="1262"/>
      <c r="F62" s="139"/>
      <c r="G62" s="139"/>
      <c r="H62" s="140">
        <v>2</v>
      </c>
    </row>
    <row r="63" spans="2:8" ht="52.5" customHeight="1" thickBot="1">
      <c r="B63" s="141"/>
      <c r="C63" s="1263" t="s">
        <v>50</v>
      </c>
      <c r="D63" s="1263"/>
      <c r="E63" s="1264"/>
      <c r="F63" s="142">
        <v>1096</v>
      </c>
      <c r="G63" s="142">
        <v>862</v>
      </c>
      <c r="H63" s="143">
        <v>595</v>
      </c>
    </row>
    <row r="64" spans="2:8" ht="15" customHeight="1"/>
  </sheetData>
  <sheetProtection algorithmName="SHA-512" hashValue="tX/gPWIACKel5U9in12Y/H2qne5wLAWMHLIS1fDSa5hu3z/MVJGszdfoblud5XAsfVaMpB4reeA0+3YOrmLzkg==" saltValue="oklgKb4pkYZhfcR7531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64" zoomScaleNormal="100" zoomScaleSheetLayoutView="55" workbookViewId="0">
      <selection activeCell="CC41" sqref="CC41"/>
    </sheetView>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598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599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600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601</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560</v>
      </c>
      <c r="BQ50" s="1305"/>
      <c r="BR50" s="1305"/>
      <c r="BS50" s="1305"/>
      <c r="BT50" s="1305"/>
      <c r="BU50" s="1305"/>
      <c r="BV50" s="1305"/>
      <c r="BW50" s="1305"/>
      <c r="BX50" s="1305" t="s">
        <v>561</v>
      </c>
      <c r="BY50" s="1305"/>
      <c r="BZ50" s="1305"/>
      <c r="CA50" s="1305"/>
      <c r="CB50" s="1305"/>
      <c r="CC50" s="1305"/>
      <c r="CD50" s="1305"/>
      <c r="CE50" s="1305"/>
      <c r="CF50" s="1305" t="s">
        <v>562</v>
      </c>
      <c r="CG50" s="1305"/>
      <c r="CH50" s="1305"/>
      <c r="CI50" s="1305"/>
      <c r="CJ50" s="1305"/>
      <c r="CK50" s="1305"/>
      <c r="CL50" s="1305"/>
      <c r="CM50" s="1305"/>
      <c r="CN50" s="1305" t="s">
        <v>563</v>
      </c>
      <c r="CO50" s="1305"/>
      <c r="CP50" s="1305"/>
      <c r="CQ50" s="1305"/>
      <c r="CR50" s="1305"/>
      <c r="CS50" s="1305"/>
      <c r="CT50" s="1305"/>
      <c r="CU50" s="1305"/>
      <c r="CV50" s="1305" t="s">
        <v>564</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602</v>
      </c>
      <c r="AO51" s="1309"/>
      <c r="AP51" s="1309"/>
      <c r="AQ51" s="1309"/>
      <c r="AR51" s="1309"/>
      <c r="AS51" s="1309"/>
      <c r="AT51" s="1309"/>
      <c r="AU51" s="1309"/>
      <c r="AV51" s="1309"/>
      <c r="AW51" s="1309"/>
      <c r="AX51" s="1309"/>
      <c r="AY51" s="1309"/>
      <c r="AZ51" s="1309"/>
      <c r="BA51" s="1309"/>
      <c r="BB51" s="1309" t="s">
        <v>604</v>
      </c>
      <c r="BC51" s="1309"/>
      <c r="BD51" s="1309"/>
      <c r="BE51" s="1309"/>
      <c r="BF51" s="1309"/>
      <c r="BG51" s="1309"/>
      <c r="BH51" s="1309"/>
      <c r="BI51" s="1309"/>
      <c r="BJ51" s="1309"/>
      <c r="BK51" s="1309"/>
      <c r="BL51" s="1309"/>
      <c r="BM51" s="1309"/>
      <c r="BN51" s="1309"/>
      <c r="BO51" s="1309"/>
      <c r="BP51" s="1310">
        <v>43.7</v>
      </c>
      <c r="BQ51" s="1310"/>
      <c r="BR51" s="1310"/>
      <c r="BS51" s="1310"/>
      <c r="BT51" s="1310"/>
      <c r="BU51" s="1310"/>
      <c r="BV51" s="1310"/>
      <c r="BW51" s="1310"/>
      <c r="BX51" s="1311"/>
      <c r="BY51" s="1310"/>
      <c r="BZ51" s="1310"/>
      <c r="CA51" s="1310"/>
      <c r="CB51" s="1310"/>
      <c r="CC51" s="1310"/>
      <c r="CD51" s="1310"/>
      <c r="CE51" s="1310"/>
      <c r="CF51" s="1311"/>
      <c r="CG51" s="1310"/>
      <c r="CH51" s="1310"/>
      <c r="CI51" s="1310"/>
      <c r="CJ51" s="1310"/>
      <c r="CK51" s="1310"/>
      <c r="CL51" s="1310"/>
      <c r="CM51" s="1310"/>
      <c r="CN51" s="1310">
        <v>77</v>
      </c>
      <c r="CO51" s="1310"/>
      <c r="CP51" s="1310"/>
      <c r="CQ51" s="1310"/>
      <c r="CR51" s="1310"/>
      <c r="CS51" s="1310"/>
      <c r="CT51" s="1310"/>
      <c r="CU51" s="1310"/>
      <c r="CV51" s="1310">
        <v>85.1</v>
      </c>
      <c r="CW51" s="1310"/>
      <c r="CX51" s="1310"/>
      <c r="CY51" s="1310"/>
      <c r="CZ51" s="1310"/>
      <c r="DA51" s="1310"/>
      <c r="DB51" s="1310"/>
      <c r="DC51" s="1310"/>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605</v>
      </c>
      <c r="BC53" s="1309"/>
      <c r="BD53" s="1309"/>
      <c r="BE53" s="1309"/>
      <c r="BF53" s="1309"/>
      <c r="BG53" s="1309"/>
      <c r="BH53" s="1309"/>
      <c r="BI53" s="1309"/>
      <c r="BJ53" s="1309"/>
      <c r="BK53" s="1309"/>
      <c r="BL53" s="1309"/>
      <c r="BM53" s="1309"/>
      <c r="BN53" s="1309"/>
      <c r="BO53" s="1309"/>
      <c r="BP53" s="1310">
        <v>54.8</v>
      </c>
      <c r="BQ53" s="1310"/>
      <c r="BR53" s="1310"/>
      <c r="BS53" s="1310"/>
      <c r="BT53" s="1310"/>
      <c r="BU53" s="1310"/>
      <c r="BV53" s="1310"/>
      <c r="BW53" s="1310"/>
      <c r="BX53" s="1311"/>
      <c r="BY53" s="1310"/>
      <c r="BZ53" s="1310"/>
      <c r="CA53" s="1310"/>
      <c r="CB53" s="1310"/>
      <c r="CC53" s="1310"/>
      <c r="CD53" s="1310"/>
      <c r="CE53" s="1310"/>
      <c r="CF53" s="1311"/>
      <c r="CG53" s="1310"/>
      <c r="CH53" s="1310"/>
      <c r="CI53" s="1310"/>
      <c r="CJ53" s="1310"/>
      <c r="CK53" s="1310"/>
      <c r="CL53" s="1310"/>
      <c r="CM53" s="1310"/>
      <c r="CN53" s="1310">
        <v>65</v>
      </c>
      <c r="CO53" s="1310"/>
      <c r="CP53" s="1310"/>
      <c r="CQ53" s="1310"/>
      <c r="CR53" s="1310"/>
      <c r="CS53" s="1310"/>
      <c r="CT53" s="1310"/>
      <c r="CU53" s="1310"/>
      <c r="CV53" s="1310">
        <v>66.900000000000006</v>
      </c>
      <c r="CW53" s="1310"/>
      <c r="CX53" s="1310"/>
      <c r="CY53" s="1310"/>
      <c r="CZ53" s="1310"/>
      <c r="DA53" s="1310"/>
      <c r="DB53" s="1310"/>
      <c r="DC53" s="1310"/>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1288"/>
      <c r="B55" s="1280"/>
      <c r="G55" s="1299"/>
      <c r="H55" s="1299"/>
      <c r="I55" s="1299"/>
      <c r="J55" s="1299"/>
      <c r="K55" s="1308"/>
      <c r="L55" s="1308"/>
      <c r="M55" s="1308"/>
      <c r="N55" s="1308"/>
      <c r="AN55" s="1305" t="s">
        <v>607</v>
      </c>
      <c r="AO55" s="1305"/>
      <c r="AP55" s="1305"/>
      <c r="AQ55" s="1305"/>
      <c r="AR55" s="1305"/>
      <c r="AS55" s="1305"/>
      <c r="AT55" s="1305"/>
      <c r="AU55" s="1305"/>
      <c r="AV55" s="1305"/>
      <c r="AW55" s="1305"/>
      <c r="AX55" s="1305"/>
      <c r="AY55" s="1305"/>
      <c r="AZ55" s="1305"/>
      <c r="BA55" s="1305"/>
      <c r="BB55" s="1309" t="s">
        <v>604</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1"/>
      <c r="BY55" s="1310"/>
      <c r="BZ55" s="1310"/>
      <c r="CA55" s="1310"/>
      <c r="CB55" s="1310"/>
      <c r="CC55" s="1310"/>
      <c r="CD55" s="1310"/>
      <c r="CE55" s="1310"/>
      <c r="CF55" s="1311"/>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605</v>
      </c>
      <c r="BC57" s="1309"/>
      <c r="BD57" s="1309"/>
      <c r="BE57" s="1309"/>
      <c r="BF57" s="1309"/>
      <c r="BG57" s="1309"/>
      <c r="BH57" s="1309"/>
      <c r="BI57" s="1309"/>
      <c r="BJ57" s="1309"/>
      <c r="BK57" s="1309"/>
      <c r="BL57" s="1309"/>
      <c r="BM57" s="1309"/>
      <c r="BN57" s="1309"/>
      <c r="BO57" s="1309"/>
      <c r="BP57" s="1310">
        <v>54.2</v>
      </c>
      <c r="BQ57" s="1310"/>
      <c r="BR57" s="1310"/>
      <c r="BS57" s="1310"/>
      <c r="BT57" s="1310"/>
      <c r="BU57" s="1310"/>
      <c r="BV57" s="1310"/>
      <c r="BW57" s="1310"/>
      <c r="BX57" s="1311"/>
      <c r="BY57" s="1310"/>
      <c r="BZ57" s="1310"/>
      <c r="CA57" s="1310"/>
      <c r="CB57" s="1310"/>
      <c r="CC57" s="1310"/>
      <c r="CD57" s="1310"/>
      <c r="CE57" s="1310"/>
      <c r="CF57" s="1311"/>
      <c r="CG57" s="1310"/>
      <c r="CH57" s="1310"/>
      <c r="CI57" s="1310"/>
      <c r="CJ57" s="1310"/>
      <c r="CK57" s="1310"/>
      <c r="CL57" s="1310"/>
      <c r="CM57" s="1310"/>
      <c r="CN57" s="1310">
        <v>58.8</v>
      </c>
      <c r="CO57" s="1310"/>
      <c r="CP57" s="1310"/>
      <c r="CQ57" s="1310"/>
      <c r="CR57" s="1310"/>
      <c r="CS57" s="1310"/>
      <c r="CT57" s="1310"/>
      <c r="CU57" s="1310"/>
      <c r="CV57" s="1310">
        <v>59.5</v>
      </c>
      <c r="CW57" s="1310"/>
      <c r="CX57" s="1310"/>
      <c r="CY57" s="1310"/>
      <c r="CZ57" s="1310"/>
      <c r="DA57" s="1310"/>
      <c r="DB57" s="1310"/>
      <c r="DC57" s="1310"/>
      <c r="DD57" s="1314"/>
      <c r="DE57" s="1312"/>
    </row>
    <row r="58" spans="1:109" s="1288" customFormat="1">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20" t="s">
        <v>608</v>
      </c>
    </row>
    <row r="64" spans="1:109">
      <c r="B64" s="1280"/>
      <c r="G64" s="1287"/>
      <c r="I64" s="1321"/>
      <c r="J64" s="1321"/>
      <c r="K64" s="1321"/>
      <c r="L64" s="1321"/>
      <c r="M64" s="1321"/>
      <c r="N64" s="1322"/>
      <c r="AM64" s="1287"/>
      <c r="AN64" s="1287" t="s">
        <v>599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289" t="s">
        <v>609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6"/>
      <c r="I71" s="1327"/>
      <c r="J71" s="1324"/>
      <c r="K71" s="1324"/>
      <c r="L71" s="1325"/>
      <c r="M71" s="1324"/>
      <c r="N71" s="1325"/>
      <c r="AM71" s="1326"/>
      <c r="AN71" s="1273" t="s">
        <v>601</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560</v>
      </c>
      <c r="BQ72" s="1305"/>
      <c r="BR72" s="1305"/>
      <c r="BS72" s="1305"/>
      <c r="BT72" s="1305"/>
      <c r="BU72" s="1305"/>
      <c r="BV72" s="1305"/>
      <c r="BW72" s="1305"/>
      <c r="BX72" s="1305" t="s">
        <v>561</v>
      </c>
      <c r="BY72" s="1305"/>
      <c r="BZ72" s="1305"/>
      <c r="CA72" s="1305"/>
      <c r="CB72" s="1305"/>
      <c r="CC72" s="1305"/>
      <c r="CD72" s="1305"/>
      <c r="CE72" s="1305"/>
      <c r="CF72" s="1305" t="s">
        <v>562</v>
      </c>
      <c r="CG72" s="1305"/>
      <c r="CH72" s="1305"/>
      <c r="CI72" s="1305"/>
      <c r="CJ72" s="1305"/>
      <c r="CK72" s="1305"/>
      <c r="CL72" s="1305"/>
      <c r="CM72" s="1305"/>
      <c r="CN72" s="1305" t="s">
        <v>563</v>
      </c>
      <c r="CO72" s="1305"/>
      <c r="CP72" s="1305"/>
      <c r="CQ72" s="1305"/>
      <c r="CR72" s="1305"/>
      <c r="CS72" s="1305"/>
      <c r="CT72" s="1305"/>
      <c r="CU72" s="1305"/>
      <c r="CV72" s="1305" t="s">
        <v>564</v>
      </c>
      <c r="CW72" s="1305"/>
      <c r="CX72" s="1305"/>
      <c r="CY72" s="1305"/>
      <c r="CZ72" s="1305"/>
      <c r="DA72" s="1305"/>
      <c r="DB72" s="1305"/>
      <c r="DC72" s="1305"/>
    </row>
    <row r="73" spans="2:107">
      <c r="B73" s="1280"/>
      <c r="G73" s="1306"/>
      <c r="H73" s="1306"/>
      <c r="I73" s="1306"/>
      <c r="J73" s="1306"/>
      <c r="K73" s="1328"/>
      <c r="L73" s="1328"/>
      <c r="M73" s="1328"/>
      <c r="N73" s="1328"/>
      <c r="AM73" s="1298"/>
      <c r="AN73" s="1309" t="s">
        <v>602</v>
      </c>
      <c r="AO73" s="1309"/>
      <c r="AP73" s="1309"/>
      <c r="AQ73" s="1309"/>
      <c r="AR73" s="1309"/>
      <c r="AS73" s="1309"/>
      <c r="AT73" s="1309"/>
      <c r="AU73" s="1309"/>
      <c r="AV73" s="1309"/>
      <c r="AW73" s="1309"/>
      <c r="AX73" s="1309"/>
      <c r="AY73" s="1309"/>
      <c r="AZ73" s="1309"/>
      <c r="BA73" s="1309"/>
      <c r="BB73" s="1309" t="s">
        <v>604</v>
      </c>
      <c r="BC73" s="1309"/>
      <c r="BD73" s="1309"/>
      <c r="BE73" s="1309"/>
      <c r="BF73" s="1309"/>
      <c r="BG73" s="1309"/>
      <c r="BH73" s="1309"/>
      <c r="BI73" s="1309"/>
      <c r="BJ73" s="1309"/>
      <c r="BK73" s="1309"/>
      <c r="BL73" s="1309"/>
      <c r="BM73" s="1309"/>
      <c r="BN73" s="1309"/>
      <c r="BO73" s="1309"/>
      <c r="BP73" s="1310">
        <v>43.7</v>
      </c>
      <c r="BQ73" s="1310"/>
      <c r="BR73" s="1310"/>
      <c r="BS73" s="1310"/>
      <c r="BT73" s="1310"/>
      <c r="BU73" s="1310"/>
      <c r="BV73" s="1310"/>
      <c r="BW73" s="1310"/>
      <c r="BX73" s="1310">
        <v>50.4</v>
      </c>
      <c r="BY73" s="1310"/>
      <c r="BZ73" s="1310"/>
      <c r="CA73" s="1310"/>
      <c r="CB73" s="1310"/>
      <c r="CC73" s="1310"/>
      <c r="CD73" s="1310"/>
      <c r="CE73" s="1310"/>
      <c r="CF73" s="1310">
        <v>56</v>
      </c>
      <c r="CG73" s="1310"/>
      <c r="CH73" s="1310"/>
      <c r="CI73" s="1310"/>
      <c r="CJ73" s="1310"/>
      <c r="CK73" s="1310"/>
      <c r="CL73" s="1310"/>
      <c r="CM73" s="1310"/>
      <c r="CN73" s="1310">
        <v>77</v>
      </c>
      <c r="CO73" s="1310"/>
      <c r="CP73" s="1310"/>
      <c r="CQ73" s="1310"/>
      <c r="CR73" s="1310"/>
      <c r="CS73" s="1310"/>
      <c r="CT73" s="1310"/>
      <c r="CU73" s="1310"/>
      <c r="CV73" s="1310">
        <v>85.1</v>
      </c>
      <c r="CW73" s="1310"/>
      <c r="CX73" s="1310"/>
      <c r="CY73" s="1310"/>
      <c r="CZ73" s="1310"/>
      <c r="DA73" s="1310"/>
      <c r="DB73" s="1310"/>
      <c r="DC73" s="1310"/>
    </row>
    <row r="74" spans="2:107">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610</v>
      </c>
      <c r="BC75" s="1309"/>
      <c r="BD75" s="1309"/>
      <c r="BE75" s="1309"/>
      <c r="BF75" s="1309"/>
      <c r="BG75" s="1309"/>
      <c r="BH75" s="1309"/>
      <c r="BI75" s="1309"/>
      <c r="BJ75" s="1309"/>
      <c r="BK75" s="1309"/>
      <c r="BL75" s="1309"/>
      <c r="BM75" s="1309"/>
      <c r="BN75" s="1309"/>
      <c r="BO75" s="1309"/>
      <c r="BP75" s="1310">
        <v>9.3000000000000007</v>
      </c>
      <c r="BQ75" s="1310"/>
      <c r="BR75" s="1310"/>
      <c r="BS75" s="1310"/>
      <c r="BT75" s="1310"/>
      <c r="BU75" s="1310"/>
      <c r="BV75" s="1310"/>
      <c r="BW75" s="1310"/>
      <c r="BX75" s="1310">
        <v>9.5</v>
      </c>
      <c r="BY75" s="1310"/>
      <c r="BZ75" s="1310"/>
      <c r="CA75" s="1310"/>
      <c r="CB75" s="1310"/>
      <c r="CC75" s="1310"/>
      <c r="CD75" s="1310"/>
      <c r="CE75" s="1310"/>
      <c r="CF75" s="1310">
        <v>10.3</v>
      </c>
      <c r="CG75" s="1310"/>
      <c r="CH75" s="1310"/>
      <c r="CI75" s="1310"/>
      <c r="CJ75" s="1310"/>
      <c r="CK75" s="1310"/>
      <c r="CL75" s="1310"/>
      <c r="CM75" s="1310"/>
      <c r="CN75" s="1310">
        <v>11</v>
      </c>
      <c r="CO75" s="1310"/>
      <c r="CP75" s="1310"/>
      <c r="CQ75" s="1310"/>
      <c r="CR75" s="1310"/>
      <c r="CS75" s="1310"/>
      <c r="CT75" s="1310"/>
      <c r="CU75" s="1310"/>
      <c r="CV75" s="1310">
        <v>11.2</v>
      </c>
      <c r="CW75" s="1310"/>
      <c r="CX75" s="1310"/>
      <c r="CY75" s="1310"/>
      <c r="CZ75" s="1310"/>
      <c r="DA75" s="1310"/>
      <c r="DB75" s="1310"/>
      <c r="DC75" s="1310"/>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1280"/>
      <c r="G77" s="1299"/>
      <c r="H77" s="1299"/>
      <c r="I77" s="1299"/>
      <c r="J77" s="1299"/>
      <c r="K77" s="1328"/>
      <c r="L77" s="1328"/>
      <c r="M77" s="1328"/>
      <c r="N77" s="1328"/>
      <c r="AN77" s="1305" t="s">
        <v>606</v>
      </c>
      <c r="AO77" s="1305"/>
      <c r="AP77" s="1305"/>
      <c r="AQ77" s="1305"/>
      <c r="AR77" s="1305"/>
      <c r="AS77" s="1305"/>
      <c r="AT77" s="1305"/>
      <c r="AU77" s="1305"/>
      <c r="AV77" s="1305"/>
      <c r="AW77" s="1305"/>
      <c r="AX77" s="1305"/>
      <c r="AY77" s="1305"/>
      <c r="AZ77" s="1305"/>
      <c r="BA77" s="1305"/>
      <c r="BB77" s="1309" t="s">
        <v>603</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611</v>
      </c>
      <c r="BC79" s="1309"/>
      <c r="BD79" s="1309"/>
      <c r="BE79" s="1309"/>
      <c r="BF79" s="1309"/>
      <c r="BG79" s="1309"/>
      <c r="BH79" s="1309"/>
      <c r="BI79" s="1309"/>
      <c r="BJ79" s="1309"/>
      <c r="BK79" s="1309"/>
      <c r="BL79" s="1309"/>
      <c r="BM79" s="1309"/>
      <c r="BN79" s="1309"/>
      <c r="BO79" s="1309"/>
      <c r="BP79" s="1310">
        <v>7.8</v>
      </c>
      <c r="BQ79" s="1310"/>
      <c r="BR79" s="1310"/>
      <c r="BS79" s="1310"/>
      <c r="BT79" s="1310"/>
      <c r="BU79" s="1310"/>
      <c r="BV79" s="1310"/>
      <c r="BW79" s="1310"/>
      <c r="BX79" s="1310">
        <v>7.4</v>
      </c>
      <c r="BY79" s="1310"/>
      <c r="BZ79" s="1310"/>
      <c r="CA79" s="1310"/>
      <c r="CB79" s="1310"/>
      <c r="CC79" s="1310"/>
      <c r="CD79" s="1310"/>
      <c r="CE79" s="1310"/>
      <c r="CF79" s="1310">
        <v>7.1</v>
      </c>
      <c r="CG79" s="1310"/>
      <c r="CH79" s="1310"/>
      <c r="CI79" s="1310"/>
      <c r="CJ79" s="1310"/>
      <c r="CK79" s="1310"/>
      <c r="CL79" s="1310"/>
      <c r="CM79" s="1310"/>
      <c r="CN79" s="1310">
        <v>7.1</v>
      </c>
      <c r="CO79" s="1310"/>
      <c r="CP79" s="1310"/>
      <c r="CQ79" s="1310"/>
      <c r="CR79" s="1310"/>
      <c r="CS79" s="1310"/>
      <c r="CT79" s="1310"/>
      <c r="CU79" s="1310"/>
      <c r="CV79" s="1310">
        <v>7.3</v>
      </c>
      <c r="CW79" s="1310"/>
      <c r="CX79" s="1310"/>
      <c r="CY79" s="1310"/>
      <c r="CZ79" s="1310"/>
      <c r="DA79" s="1310"/>
      <c r="DB79" s="1310"/>
      <c r="DC79" s="1310"/>
    </row>
    <row r="80" spans="2:107">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1280"/>
    </row>
    <row r="82" spans="2:109" ht="17.2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1"/>
      <c r="AQ87" s="1331"/>
      <c r="BC87" s="1331"/>
      <c r="BO87" s="1331"/>
      <c r="CA87" s="1331"/>
      <c r="CM87" s="1331"/>
      <c r="CY87" s="1331"/>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s2hPyIZnCdezyA9XVSznt9Qkfn9sCWyKZu6Og3hWio6AFXaX6MamWc0eLYrx00mfi8sdOf2Ek7s+A+YJr8KqbA==" saltValue="GG2sTmDUrdomjvJ0FO0J5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CC41" sqref="CC41"/>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612</v>
      </c>
    </row>
  </sheetData>
  <sheetProtection algorithmName="SHA-512" hashValue="za/BcDnIT6n5WxbU/AT9jNWqWlnMwArV0VZrszhvbi1J5jJftcft+tql2kgNbbAGw6zGXx10/5xqunEeFQHXtw==" saltValue="tlQH9wVyB3zfZvQZqeLS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election activeCell="CC41" sqref="CC41"/>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506</v>
      </c>
    </row>
  </sheetData>
  <sheetProtection algorithmName="SHA-512" hashValue="x7Q6k03B+M+QOTiAbVzPBLvbrITyQdUFhSwaUYRWOfe/f/4f8WMgrB8vr0RwHnssEsWs/qjc/1jbFVAHipBirQ==" saltValue="O7Xo6zY/Av3t6LYW8MbD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557</v>
      </c>
      <c r="G2" s="157"/>
      <c r="H2" s="158"/>
    </row>
    <row r="3" spans="1:8">
      <c r="A3" s="154" t="s">
        <v>550</v>
      </c>
      <c r="B3" s="159"/>
      <c r="C3" s="160"/>
      <c r="D3" s="161">
        <v>256587</v>
      </c>
      <c r="E3" s="162"/>
      <c r="F3" s="163">
        <v>280458</v>
      </c>
      <c r="G3" s="164"/>
      <c r="H3" s="165"/>
    </row>
    <row r="4" spans="1:8">
      <c r="A4" s="166"/>
      <c r="B4" s="167"/>
      <c r="C4" s="168"/>
      <c r="D4" s="169">
        <v>71204</v>
      </c>
      <c r="E4" s="170"/>
      <c r="F4" s="171">
        <v>127286</v>
      </c>
      <c r="G4" s="172"/>
      <c r="H4" s="173"/>
    </row>
    <row r="5" spans="1:8">
      <c r="A5" s="154" t="s">
        <v>552</v>
      </c>
      <c r="B5" s="159"/>
      <c r="C5" s="160"/>
      <c r="D5" s="161">
        <v>231387</v>
      </c>
      <c r="E5" s="162"/>
      <c r="F5" s="163">
        <v>291945</v>
      </c>
      <c r="G5" s="164"/>
      <c r="H5" s="165"/>
    </row>
    <row r="6" spans="1:8">
      <c r="A6" s="166"/>
      <c r="B6" s="167"/>
      <c r="C6" s="168"/>
      <c r="D6" s="169">
        <v>70989</v>
      </c>
      <c r="E6" s="170"/>
      <c r="F6" s="171">
        <v>127651</v>
      </c>
      <c r="G6" s="172"/>
      <c r="H6" s="173"/>
    </row>
    <row r="7" spans="1:8">
      <c r="A7" s="154" t="s">
        <v>553</v>
      </c>
      <c r="B7" s="159"/>
      <c r="C7" s="160"/>
      <c r="D7" s="161">
        <v>363364</v>
      </c>
      <c r="E7" s="162"/>
      <c r="F7" s="163">
        <v>291173</v>
      </c>
      <c r="G7" s="164"/>
      <c r="H7" s="165"/>
    </row>
    <row r="8" spans="1:8">
      <c r="A8" s="166"/>
      <c r="B8" s="167"/>
      <c r="C8" s="168"/>
      <c r="D8" s="169">
        <v>91213</v>
      </c>
      <c r="E8" s="170"/>
      <c r="F8" s="171">
        <v>119071</v>
      </c>
      <c r="G8" s="172"/>
      <c r="H8" s="173"/>
    </row>
    <row r="9" spans="1:8">
      <c r="A9" s="154" t="s">
        <v>554</v>
      </c>
      <c r="B9" s="159"/>
      <c r="C9" s="160"/>
      <c r="D9" s="161">
        <v>336927</v>
      </c>
      <c r="E9" s="162"/>
      <c r="F9" s="163">
        <v>271581</v>
      </c>
      <c r="G9" s="164"/>
      <c r="H9" s="165"/>
    </row>
    <row r="10" spans="1:8">
      <c r="A10" s="166"/>
      <c r="B10" s="167"/>
      <c r="C10" s="168"/>
      <c r="D10" s="169">
        <v>137657</v>
      </c>
      <c r="E10" s="170"/>
      <c r="F10" s="171">
        <v>117844</v>
      </c>
      <c r="G10" s="172"/>
      <c r="H10" s="173"/>
    </row>
    <row r="11" spans="1:8">
      <c r="A11" s="154" t="s">
        <v>555</v>
      </c>
      <c r="B11" s="159"/>
      <c r="C11" s="160"/>
      <c r="D11" s="161">
        <v>173023</v>
      </c>
      <c r="E11" s="162"/>
      <c r="F11" s="163">
        <v>268375</v>
      </c>
      <c r="G11" s="164"/>
      <c r="H11" s="165"/>
    </row>
    <row r="12" spans="1:8">
      <c r="A12" s="166"/>
      <c r="B12" s="167"/>
      <c r="C12" s="174"/>
      <c r="D12" s="169">
        <v>109223</v>
      </c>
      <c r="E12" s="170"/>
      <c r="F12" s="171">
        <v>119602</v>
      </c>
      <c r="G12" s="172"/>
      <c r="H12" s="173"/>
    </row>
    <row r="13" spans="1:8">
      <c r="A13" s="154"/>
      <c r="B13" s="159"/>
      <c r="C13" s="175"/>
      <c r="D13" s="176">
        <v>272258</v>
      </c>
      <c r="E13" s="177"/>
      <c r="F13" s="178">
        <v>280706</v>
      </c>
      <c r="G13" s="179"/>
      <c r="H13" s="165"/>
    </row>
    <row r="14" spans="1:8">
      <c r="A14" s="166"/>
      <c r="B14" s="167"/>
      <c r="C14" s="168"/>
      <c r="D14" s="169">
        <v>96057</v>
      </c>
      <c r="E14" s="170"/>
      <c r="F14" s="171">
        <v>122291</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7.12</v>
      </c>
      <c r="C19" s="180">
        <f>ROUND(VALUE(SUBSTITUTE(実質収支比率等に係る経年分析!G$48,"▲","-")),2)</f>
        <v>6.79</v>
      </c>
      <c r="D19" s="180">
        <f>ROUND(VALUE(SUBSTITUTE(実質収支比率等に係る経年分析!H$48,"▲","-")),2)</f>
        <v>3.5</v>
      </c>
      <c r="E19" s="180">
        <f>ROUND(VALUE(SUBSTITUTE(実質収支比率等に係る経年分析!I$48,"▲","-")),2)</f>
        <v>3.93</v>
      </c>
      <c r="F19" s="180">
        <f>ROUND(VALUE(SUBSTITUTE(実質収支比率等に係る経年分析!J$48,"▲","-")),2)</f>
        <v>5.55</v>
      </c>
    </row>
    <row r="20" spans="1:11">
      <c r="A20" s="180" t="s">
        <v>54</v>
      </c>
      <c r="B20" s="180">
        <f>ROUND(VALUE(SUBSTITUTE(実質収支比率等に係る経年分析!F$47,"▲","-")),2)</f>
        <v>26</v>
      </c>
      <c r="C20" s="180">
        <f>ROUND(VALUE(SUBSTITUTE(実質収支比率等に係る経年分析!G$47,"▲","-")),2)</f>
        <v>25.72</v>
      </c>
      <c r="D20" s="180">
        <f>ROUND(VALUE(SUBSTITUTE(実質収支比率等に係る経年分析!H$47,"▲","-")),2)</f>
        <v>26.97</v>
      </c>
      <c r="E20" s="180">
        <f>ROUND(VALUE(SUBSTITUTE(実質収支比率等に係る経年分析!I$47,"▲","-")),2)</f>
        <v>14.79</v>
      </c>
      <c r="F20" s="180">
        <f>ROUND(VALUE(SUBSTITUTE(実質収支比率等に係る経年分析!J$47,"▲","-")),2)</f>
        <v>11.32</v>
      </c>
    </row>
    <row r="21" spans="1:11">
      <c r="A21" s="180" t="s">
        <v>55</v>
      </c>
      <c r="B21" s="180">
        <f>IF(ISNUMBER(VALUE(SUBSTITUTE(実質収支比率等に係る経年分析!F$49,"▲","-"))),ROUND(VALUE(SUBSTITUTE(実質収支比率等に係る経年分析!F$49,"▲","-")),2),NA())</f>
        <v>5.43</v>
      </c>
      <c r="C21" s="180">
        <f>IF(ISNUMBER(VALUE(SUBSTITUTE(実質収支比率等に係る経年分析!G$49,"▲","-"))),ROUND(VALUE(SUBSTITUTE(実質収支比率等に係る経年分析!G$49,"▲","-")),2),NA())</f>
        <v>-1.81</v>
      </c>
      <c r="D21" s="180">
        <f>IF(ISNUMBER(VALUE(SUBSTITUTE(実質収支比率等に係る経年分析!H$49,"▲","-"))),ROUND(VALUE(SUBSTITUTE(実質収支比率等に係る経年分析!H$49,"▲","-")),2),NA())</f>
        <v>-3.58</v>
      </c>
      <c r="E21" s="180">
        <f>IF(ISNUMBER(VALUE(SUBSTITUTE(実質収支比率等に係る経年分析!I$49,"▲","-"))),ROUND(VALUE(SUBSTITUTE(実質収支比率等に係る経年分析!I$49,"▲","-")),2),NA())</f>
        <v>-12.48</v>
      </c>
      <c r="F21" s="180">
        <f>IF(ISNUMBER(VALUE(SUBSTITUTE(実質収支比率等に係る経年分析!J$49,"▲","-"))),ROUND(VALUE(SUBSTITUTE(実質収支比率等に係る経年分析!J$49,"▲","-")),2),NA())</f>
        <v>-1.87</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国民健康保険診療所事業特別会計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0.11</v>
      </c>
      <c r="F33" s="181">
        <f>IF(ROUND(VALUE(SUBSTITUTE(連結実質赤字比率に係る赤字・黒字の構成分析!H$37,"▲", "-")), 2) &lt; 0, ABS(ROUND(VALUE(SUBSTITUTE(連結実質赤字比率に係る赤字・黒字の構成分析!H$37,"▲", "-")), 2)), NA())</f>
        <v>0.01</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0.13</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0.17</v>
      </c>
    </row>
    <row r="35" spans="1:16">
      <c r="A35" s="181" t="str">
        <f>IF(連結実質赤字比率に係る赤字・黒字の構成分析!C$35="",NA(),連結実質赤字比率に係る赤字・黒字の構成分析!C$35)</f>
        <v>公共下水道事業特別会計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0.19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5.55</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278</v>
      </c>
      <c r="E42" s="182"/>
      <c r="F42" s="182"/>
      <c r="G42" s="182">
        <f>'実質公債費比率（分子）の構造'!L$52</f>
        <v>274</v>
      </c>
      <c r="H42" s="182"/>
      <c r="I42" s="182"/>
      <c r="J42" s="182">
        <f>'実質公債費比率（分子）の構造'!M$52</f>
        <v>273</v>
      </c>
      <c r="K42" s="182"/>
      <c r="L42" s="182"/>
      <c r="M42" s="182">
        <f>'実質公債費比率（分子）の構造'!N$52</f>
        <v>253</v>
      </c>
      <c r="N42" s="182"/>
      <c r="O42" s="182"/>
      <c r="P42" s="182">
        <f>'実質公債費比率（分子）の構造'!O$52</f>
        <v>275</v>
      </c>
    </row>
    <row r="43" spans="1:16">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1</v>
      </c>
      <c r="L43" s="182"/>
      <c r="M43" s="182"/>
      <c r="N43" s="182">
        <f>'実質公債費比率（分子）の構造'!O$51</f>
        <v>0</v>
      </c>
      <c r="O43" s="182"/>
      <c r="P43" s="182"/>
    </row>
    <row r="44" spans="1:16">
      <c r="A44" s="182" t="s">
        <v>64</v>
      </c>
      <c r="B44" s="182">
        <f>'実質公債費比率（分子）の構造'!K$50</f>
        <v>17</v>
      </c>
      <c r="C44" s="182"/>
      <c r="D44" s="182"/>
      <c r="E44" s="182">
        <f>'実質公債費比率（分子）の構造'!L$50</f>
        <v>15</v>
      </c>
      <c r="F44" s="182"/>
      <c r="G44" s="182"/>
      <c r="H44" s="182">
        <f>'実質公債費比率（分子）の構造'!M$50</f>
        <v>15</v>
      </c>
      <c r="I44" s="182"/>
      <c r="J44" s="182"/>
      <c r="K44" s="182">
        <f>'実質公債費比率（分子）の構造'!N$50</f>
        <v>15</v>
      </c>
      <c r="L44" s="182"/>
      <c r="M44" s="182"/>
      <c r="N44" s="182">
        <f>'実質公債費比率（分子）の構造'!O$50</f>
        <v>12</v>
      </c>
      <c r="O44" s="182"/>
      <c r="P44" s="182"/>
    </row>
    <row r="45" spans="1:16">
      <c r="A45" s="182" t="s">
        <v>65</v>
      </c>
      <c r="B45" s="182">
        <f>'実質公債費比率（分子）の構造'!K$49</f>
        <v>4</v>
      </c>
      <c r="C45" s="182"/>
      <c r="D45" s="182"/>
      <c r="E45" s="182">
        <f>'実質公債費比率（分子）の構造'!L$49</f>
        <v>5</v>
      </c>
      <c r="F45" s="182"/>
      <c r="G45" s="182"/>
      <c r="H45" s="182">
        <f>'実質公債費比率（分子）の構造'!M$49</f>
        <v>6</v>
      </c>
      <c r="I45" s="182"/>
      <c r="J45" s="182"/>
      <c r="K45" s="182">
        <f>'実質公債費比率（分子）の構造'!N$49</f>
        <v>6</v>
      </c>
      <c r="L45" s="182"/>
      <c r="M45" s="182"/>
      <c r="N45" s="182">
        <f>'実質公債費比率（分子）の構造'!O$49</f>
        <v>6</v>
      </c>
      <c r="O45" s="182"/>
      <c r="P45" s="182"/>
    </row>
    <row r="46" spans="1:16">
      <c r="A46" s="182" t="s">
        <v>66</v>
      </c>
      <c r="B46" s="182">
        <f>'実質公債費比率（分子）の構造'!K$48</f>
        <v>109</v>
      </c>
      <c r="C46" s="182"/>
      <c r="D46" s="182"/>
      <c r="E46" s="182">
        <f>'実質公債費比率（分子）の構造'!L$48</f>
        <v>103</v>
      </c>
      <c r="F46" s="182"/>
      <c r="G46" s="182"/>
      <c r="H46" s="182">
        <f>'実質公債費比率（分子）の構造'!M$48</f>
        <v>101</v>
      </c>
      <c r="I46" s="182"/>
      <c r="J46" s="182"/>
      <c r="K46" s="182">
        <f>'実質公債費比率（分子）の構造'!N$48</f>
        <v>107</v>
      </c>
      <c r="L46" s="182"/>
      <c r="M46" s="182"/>
      <c r="N46" s="182">
        <f>'実質公債費比率（分子）の構造'!O$48</f>
        <v>118</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299</v>
      </c>
      <c r="C49" s="182"/>
      <c r="D49" s="182"/>
      <c r="E49" s="182">
        <f>'実質公債費比率（分子）の構造'!L$45</f>
        <v>302</v>
      </c>
      <c r="F49" s="182"/>
      <c r="G49" s="182"/>
      <c r="H49" s="182">
        <f>'実質公債費比率（分子）の構造'!M$45</f>
        <v>311</v>
      </c>
      <c r="I49" s="182"/>
      <c r="J49" s="182"/>
      <c r="K49" s="182">
        <f>'実質公債費比率（分子）の構造'!N$45</f>
        <v>289</v>
      </c>
      <c r="L49" s="182"/>
      <c r="M49" s="182"/>
      <c r="N49" s="182">
        <f>'実質公債費比率（分子）の構造'!O$45</f>
        <v>291</v>
      </c>
      <c r="O49" s="182"/>
      <c r="P49" s="182"/>
    </row>
    <row r="50" spans="1:16">
      <c r="A50" s="182" t="s">
        <v>70</v>
      </c>
      <c r="B50" s="182" t="e">
        <f>NA()</f>
        <v>#N/A</v>
      </c>
      <c r="C50" s="182">
        <f>IF(ISNUMBER('実質公債費比率（分子）の構造'!K$53),'実質公債費比率（分子）の構造'!K$53,NA())</f>
        <v>151</v>
      </c>
      <c r="D50" s="182" t="e">
        <f>NA()</f>
        <v>#N/A</v>
      </c>
      <c r="E50" s="182" t="e">
        <f>NA()</f>
        <v>#N/A</v>
      </c>
      <c r="F50" s="182">
        <f>IF(ISNUMBER('実質公債費比率（分子）の構造'!L$53),'実質公債費比率（分子）の構造'!L$53,NA())</f>
        <v>151</v>
      </c>
      <c r="G50" s="182" t="e">
        <f>NA()</f>
        <v>#N/A</v>
      </c>
      <c r="H50" s="182" t="e">
        <f>NA()</f>
        <v>#N/A</v>
      </c>
      <c r="I50" s="182">
        <f>IF(ISNUMBER('実質公債費比率（分子）の構造'!M$53),'実質公債費比率（分子）の構造'!M$53,NA())</f>
        <v>160</v>
      </c>
      <c r="J50" s="182" t="e">
        <f>NA()</f>
        <v>#N/A</v>
      </c>
      <c r="K50" s="182" t="e">
        <f>NA()</f>
        <v>#N/A</v>
      </c>
      <c r="L50" s="182">
        <f>IF(ISNUMBER('実質公債費比率（分子）の構造'!N$53),'実質公債費比率（分子）の構造'!N$53,NA())</f>
        <v>165</v>
      </c>
      <c r="M50" s="182" t="e">
        <f>NA()</f>
        <v>#N/A</v>
      </c>
      <c r="N50" s="182" t="e">
        <f>NA()</f>
        <v>#N/A</v>
      </c>
      <c r="O50" s="182">
        <f>IF(ISNUMBER('実質公債費比率（分子）の構造'!O$53),'実質公債費比率（分子）の構造'!O$53,NA())</f>
        <v>152</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2162</v>
      </c>
      <c r="E56" s="181"/>
      <c r="F56" s="181"/>
      <c r="G56" s="181">
        <f>'将来負担比率（分子）の構造'!J$52</f>
        <v>2092</v>
      </c>
      <c r="H56" s="181"/>
      <c r="I56" s="181"/>
      <c r="J56" s="181">
        <f>'将来負担比率（分子）の構造'!K$52</f>
        <v>2024</v>
      </c>
      <c r="K56" s="181"/>
      <c r="L56" s="181"/>
      <c r="M56" s="181">
        <f>'将来負担比率（分子）の構造'!L$52</f>
        <v>2018</v>
      </c>
      <c r="N56" s="181"/>
      <c r="O56" s="181"/>
      <c r="P56" s="181">
        <f>'将来負担比率（分子）の構造'!M$52</f>
        <v>1966</v>
      </c>
    </row>
    <row r="57" spans="1:16">
      <c r="A57" s="181" t="s">
        <v>41</v>
      </c>
      <c r="B57" s="181"/>
      <c r="C57" s="181"/>
      <c r="D57" s="181">
        <f>'将来負担比率（分子）の構造'!I$51</f>
        <v>414</v>
      </c>
      <c r="E57" s="181"/>
      <c r="F57" s="181"/>
      <c r="G57" s="181">
        <f>'将来負担比率（分子）の構造'!J$51</f>
        <v>214</v>
      </c>
      <c r="H57" s="181"/>
      <c r="I57" s="181"/>
      <c r="J57" s="181">
        <f>'将来負担比率（分子）の構造'!K$51</f>
        <v>214</v>
      </c>
      <c r="K57" s="181"/>
      <c r="L57" s="181"/>
      <c r="M57" s="181">
        <f>'将来負担比率（分子）の構造'!L$51</f>
        <v>209</v>
      </c>
      <c r="N57" s="181"/>
      <c r="O57" s="181"/>
      <c r="P57" s="181">
        <f>'将来負担比率（分子）の構造'!M$51</f>
        <v>282</v>
      </c>
    </row>
    <row r="58" spans="1:16">
      <c r="A58" s="181" t="s">
        <v>40</v>
      </c>
      <c r="B58" s="181"/>
      <c r="C58" s="181"/>
      <c r="D58" s="181">
        <f>'将来負担比率（分子）の構造'!I$50</f>
        <v>1115</v>
      </c>
      <c r="E58" s="181"/>
      <c r="F58" s="181"/>
      <c r="G58" s="181">
        <f>'将来負担比率（分子）の構造'!J$50</f>
        <v>1134</v>
      </c>
      <c r="H58" s="181"/>
      <c r="I58" s="181"/>
      <c r="J58" s="181">
        <f>'将来負担比率（分子）の構造'!K$50</f>
        <v>1068</v>
      </c>
      <c r="K58" s="181"/>
      <c r="L58" s="181"/>
      <c r="M58" s="181">
        <f>'将来負担比率（分子）の構造'!L$50</f>
        <v>812</v>
      </c>
      <c r="N58" s="181"/>
      <c r="O58" s="181"/>
      <c r="P58" s="181">
        <f>'将来負担比率（分子）の構造'!M$50</f>
        <v>540</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398</v>
      </c>
      <c r="C62" s="181"/>
      <c r="D62" s="181"/>
      <c r="E62" s="181">
        <f>'将来負担比率（分子）の構造'!J$45</f>
        <v>83</v>
      </c>
      <c r="F62" s="181"/>
      <c r="G62" s="181"/>
      <c r="H62" s="181">
        <f>'将来負担比率（分子）の構造'!K$45</f>
        <v>56</v>
      </c>
      <c r="I62" s="181"/>
      <c r="J62" s="181"/>
      <c r="K62" s="181">
        <f>'将来負担比率（分子）の構造'!L$45</f>
        <v>26</v>
      </c>
      <c r="L62" s="181"/>
      <c r="M62" s="181"/>
      <c r="N62" s="181">
        <f>'将来負担比率（分子）の構造'!M$45</f>
        <v>13</v>
      </c>
      <c r="O62" s="181"/>
      <c r="P62" s="181"/>
    </row>
    <row r="63" spans="1:16">
      <c r="A63" s="181" t="s">
        <v>33</v>
      </c>
      <c r="B63" s="181">
        <f>'将来負担比率（分子）の構造'!I$44</f>
        <v>43</v>
      </c>
      <c r="C63" s="181"/>
      <c r="D63" s="181"/>
      <c r="E63" s="181">
        <f>'将来負担比率（分子）の構造'!J$44</f>
        <v>38</v>
      </c>
      <c r="F63" s="181"/>
      <c r="G63" s="181"/>
      <c r="H63" s="181">
        <f>'将来負担比率（分子）の構造'!K$44</f>
        <v>32</v>
      </c>
      <c r="I63" s="181"/>
      <c r="J63" s="181"/>
      <c r="K63" s="181">
        <f>'将来負担比率（分子）の構造'!L$44</f>
        <v>26</v>
      </c>
      <c r="L63" s="181"/>
      <c r="M63" s="181"/>
      <c r="N63" s="181">
        <f>'将来負担比率（分子）の構造'!M$44</f>
        <v>20</v>
      </c>
      <c r="O63" s="181"/>
      <c r="P63" s="181"/>
    </row>
    <row r="64" spans="1:16">
      <c r="A64" s="181" t="s">
        <v>32</v>
      </c>
      <c r="B64" s="181">
        <f>'将来負担比率（分子）の構造'!I$43</f>
        <v>1137</v>
      </c>
      <c r="C64" s="181"/>
      <c r="D64" s="181"/>
      <c r="E64" s="181">
        <f>'将来負担比率（分子）の構造'!J$43</f>
        <v>1218</v>
      </c>
      <c r="F64" s="181"/>
      <c r="G64" s="181"/>
      <c r="H64" s="181">
        <f>'将来負担比率（分子）の構造'!K$43</f>
        <v>1237</v>
      </c>
      <c r="I64" s="181"/>
      <c r="J64" s="181"/>
      <c r="K64" s="181">
        <f>'将来負担比率（分子）の構造'!L$43</f>
        <v>1175</v>
      </c>
      <c r="L64" s="181"/>
      <c r="M64" s="181"/>
      <c r="N64" s="181">
        <f>'将来負担比率（分子）の構造'!M$43</f>
        <v>1154</v>
      </c>
      <c r="O64" s="181"/>
      <c r="P64" s="181"/>
    </row>
    <row r="65" spans="1:16">
      <c r="A65" s="181" t="s">
        <v>31</v>
      </c>
      <c r="B65" s="181">
        <f>'将来負担比率（分子）の構造'!I$42</f>
        <v>4</v>
      </c>
      <c r="C65" s="181"/>
      <c r="D65" s="181"/>
      <c r="E65" s="181">
        <f>'将来負担比率（分子）の構造'!J$42</f>
        <v>38</v>
      </c>
      <c r="F65" s="181"/>
      <c r="G65" s="181"/>
      <c r="H65" s="181">
        <f>'将来負担比率（分子）の構造'!K$42</f>
        <v>34</v>
      </c>
      <c r="I65" s="181"/>
      <c r="J65" s="181"/>
      <c r="K65" s="181">
        <f>'将来負担比率（分子）の構造'!L$42</f>
        <v>30</v>
      </c>
      <c r="L65" s="181"/>
      <c r="M65" s="181"/>
      <c r="N65" s="181">
        <f>'将来負担比率（分子）の構造'!M$42</f>
        <v>26</v>
      </c>
      <c r="O65" s="181"/>
      <c r="P65" s="181"/>
    </row>
    <row r="66" spans="1:16">
      <c r="A66" s="181" t="s">
        <v>30</v>
      </c>
      <c r="B66" s="181">
        <f>'将来負担比率（分子）の構造'!I$41</f>
        <v>2791</v>
      </c>
      <c r="C66" s="181"/>
      <c r="D66" s="181"/>
      <c r="E66" s="181">
        <f>'将来負担比率（分子）の構造'!J$41</f>
        <v>2821</v>
      </c>
      <c r="F66" s="181"/>
      <c r="G66" s="181"/>
      <c r="H66" s="181">
        <f>'将来負担比率（分子）の構造'!K$41</f>
        <v>2748</v>
      </c>
      <c r="I66" s="181"/>
      <c r="J66" s="181"/>
      <c r="K66" s="181">
        <f>'将来負担比率（分子）の構造'!L$41</f>
        <v>2862</v>
      </c>
      <c r="L66" s="181"/>
      <c r="M66" s="181"/>
      <c r="N66" s="181">
        <f>'将来負担比率（分子）の構造'!M$41</f>
        <v>2769</v>
      </c>
      <c r="O66" s="181"/>
      <c r="P66" s="181"/>
    </row>
    <row r="67" spans="1:16">
      <c r="A67" s="181" t="s">
        <v>74</v>
      </c>
      <c r="B67" s="181" t="e">
        <f>NA()</f>
        <v>#N/A</v>
      </c>
      <c r="C67" s="181">
        <f>IF(ISNUMBER('将来負担比率（分子）の構造'!I$53), IF('将来負担比率（分子）の構造'!I$53 &lt; 0, 0, '将来負担比率（分子）の構造'!I$53), NA())</f>
        <v>683</v>
      </c>
      <c r="D67" s="181" t="e">
        <f>NA()</f>
        <v>#N/A</v>
      </c>
      <c r="E67" s="181" t="e">
        <f>NA()</f>
        <v>#N/A</v>
      </c>
      <c r="F67" s="181">
        <f>IF(ISNUMBER('将来負担比率（分子）の構造'!J$53), IF('将来負担比率（分子）の構造'!J$53 &lt; 0, 0, '将来負担比率（分子）の構造'!J$53), NA())</f>
        <v>758</v>
      </c>
      <c r="G67" s="181" t="e">
        <f>NA()</f>
        <v>#N/A</v>
      </c>
      <c r="H67" s="181" t="e">
        <f>NA()</f>
        <v>#N/A</v>
      </c>
      <c r="I67" s="181">
        <f>IF(ISNUMBER('将来負担比率（分子）の構造'!K$53), IF('将来負担比率（分子）の構造'!K$53 &lt; 0, 0, '将来負担比率（分子）の構造'!K$53), NA())</f>
        <v>801</v>
      </c>
      <c r="J67" s="181" t="e">
        <f>NA()</f>
        <v>#N/A</v>
      </c>
      <c r="K67" s="181" t="e">
        <f>NA()</f>
        <v>#N/A</v>
      </c>
      <c r="L67" s="181">
        <f>IF(ISNUMBER('将来負担比率（分子）の構造'!L$53), IF('将来負担比率（分子）の構造'!L$53 &lt; 0, 0, '将来負担比率（分子）の構造'!L$53), NA())</f>
        <v>1080</v>
      </c>
      <c r="M67" s="181" t="e">
        <f>NA()</f>
        <v>#N/A</v>
      </c>
      <c r="N67" s="181" t="e">
        <f>NA()</f>
        <v>#N/A</v>
      </c>
      <c r="O67" s="181">
        <f>IF(ISNUMBER('将来負担比率（分子）の構造'!M$53), IF('将来負担比率（分子）の構造'!M$53 &lt; 0, 0, '将来負担比率（分子）の構造'!M$53), NA())</f>
        <v>1194</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452</v>
      </c>
      <c r="C72" s="185">
        <f>基金残高に係る経年分析!G55</f>
        <v>242</v>
      </c>
      <c r="D72" s="185">
        <f>基金残高に係る経年分析!H55</f>
        <v>185</v>
      </c>
    </row>
    <row r="73" spans="1:16">
      <c r="A73" s="184" t="s">
        <v>77</v>
      </c>
      <c r="B73" s="185">
        <f>基金残高に係る経年分析!F56</f>
        <v>44</v>
      </c>
      <c r="C73" s="185">
        <f>基金残高に係る経年分析!G56</f>
        <v>45</v>
      </c>
      <c r="D73" s="185">
        <f>基金残高に係る経年分析!H56</f>
        <v>45</v>
      </c>
    </row>
    <row r="74" spans="1:16">
      <c r="A74" s="184" t="s">
        <v>78</v>
      </c>
      <c r="B74" s="185">
        <f>基金残高に係る経年分析!F57</f>
        <v>600</v>
      </c>
      <c r="C74" s="185">
        <f>基金残高に係る経年分析!G57</f>
        <v>575</v>
      </c>
      <c r="D74" s="185">
        <f>基金残高に係る経年分析!H57</f>
        <v>365</v>
      </c>
    </row>
  </sheetData>
  <sheetProtection algorithmName="SHA-512" hashValue="Zrx74Zf/7QMJYMrBqHFvLQHP4roD2SdOZCq6LIjjABEl1+nNBI1syIWfFxtUczgx9y0P1i/cmIXx3hS7a4syEw==" saltValue="BtBQpjkp/EDvxSDjAlKk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8" t="s">
        <v>227</v>
      </c>
      <c r="C5" s="709"/>
      <c r="D5" s="709"/>
      <c r="E5" s="709"/>
      <c r="F5" s="709"/>
      <c r="G5" s="709"/>
      <c r="H5" s="709"/>
      <c r="I5" s="709"/>
      <c r="J5" s="709"/>
      <c r="K5" s="709"/>
      <c r="L5" s="709"/>
      <c r="M5" s="709"/>
      <c r="N5" s="709"/>
      <c r="O5" s="709"/>
      <c r="P5" s="709"/>
      <c r="Q5" s="710"/>
      <c r="R5" s="695">
        <v>225023</v>
      </c>
      <c r="S5" s="696"/>
      <c r="T5" s="696"/>
      <c r="U5" s="696"/>
      <c r="V5" s="696"/>
      <c r="W5" s="696"/>
      <c r="X5" s="696"/>
      <c r="Y5" s="739"/>
      <c r="Z5" s="757">
        <v>8.1999999999999993</v>
      </c>
      <c r="AA5" s="757"/>
      <c r="AB5" s="757"/>
      <c r="AC5" s="757"/>
      <c r="AD5" s="758">
        <v>225023</v>
      </c>
      <c r="AE5" s="758"/>
      <c r="AF5" s="758"/>
      <c r="AG5" s="758"/>
      <c r="AH5" s="758"/>
      <c r="AI5" s="758"/>
      <c r="AJ5" s="758"/>
      <c r="AK5" s="758"/>
      <c r="AL5" s="740">
        <v>14</v>
      </c>
      <c r="AM5" s="713"/>
      <c r="AN5" s="713"/>
      <c r="AO5" s="741"/>
      <c r="AP5" s="708" t="s">
        <v>228</v>
      </c>
      <c r="AQ5" s="709"/>
      <c r="AR5" s="709"/>
      <c r="AS5" s="709"/>
      <c r="AT5" s="709"/>
      <c r="AU5" s="709"/>
      <c r="AV5" s="709"/>
      <c r="AW5" s="709"/>
      <c r="AX5" s="709"/>
      <c r="AY5" s="709"/>
      <c r="AZ5" s="709"/>
      <c r="BA5" s="709"/>
      <c r="BB5" s="709"/>
      <c r="BC5" s="709"/>
      <c r="BD5" s="709"/>
      <c r="BE5" s="709"/>
      <c r="BF5" s="710"/>
      <c r="BG5" s="640">
        <v>225023</v>
      </c>
      <c r="BH5" s="641"/>
      <c r="BI5" s="641"/>
      <c r="BJ5" s="641"/>
      <c r="BK5" s="641"/>
      <c r="BL5" s="641"/>
      <c r="BM5" s="641"/>
      <c r="BN5" s="642"/>
      <c r="BO5" s="677">
        <v>100</v>
      </c>
      <c r="BP5" s="677"/>
      <c r="BQ5" s="677"/>
      <c r="BR5" s="677"/>
      <c r="BS5" s="678">
        <v>478</v>
      </c>
      <c r="BT5" s="678"/>
      <c r="BU5" s="678"/>
      <c r="BV5" s="678"/>
      <c r="BW5" s="678"/>
      <c r="BX5" s="678"/>
      <c r="BY5" s="678"/>
      <c r="BZ5" s="678"/>
      <c r="CA5" s="678"/>
      <c r="CB5" s="728"/>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c r="B6" s="637" t="s">
        <v>232</v>
      </c>
      <c r="C6" s="638"/>
      <c r="D6" s="638"/>
      <c r="E6" s="638"/>
      <c r="F6" s="638"/>
      <c r="G6" s="638"/>
      <c r="H6" s="638"/>
      <c r="I6" s="638"/>
      <c r="J6" s="638"/>
      <c r="K6" s="638"/>
      <c r="L6" s="638"/>
      <c r="M6" s="638"/>
      <c r="N6" s="638"/>
      <c r="O6" s="638"/>
      <c r="P6" s="638"/>
      <c r="Q6" s="639"/>
      <c r="R6" s="640">
        <v>46254</v>
      </c>
      <c r="S6" s="641"/>
      <c r="T6" s="641"/>
      <c r="U6" s="641"/>
      <c r="V6" s="641"/>
      <c r="W6" s="641"/>
      <c r="X6" s="641"/>
      <c r="Y6" s="642"/>
      <c r="Z6" s="677">
        <v>1.7</v>
      </c>
      <c r="AA6" s="677"/>
      <c r="AB6" s="677"/>
      <c r="AC6" s="677"/>
      <c r="AD6" s="678">
        <v>46254</v>
      </c>
      <c r="AE6" s="678"/>
      <c r="AF6" s="678"/>
      <c r="AG6" s="678"/>
      <c r="AH6" s="678"/>
      <c r="AI6" s="678"/>
      <c r="AJ6" s="678"/>
      <c r="AK6" s="678"/>
      <c r="AL6" s="643">
        <v>2.9</v>
      </c>
      <c r="AM6" s="644"/>
      <c r="AN6" s="644"/>
      <c r="AO6" s="679"/>
      <c r="AP6" s="637" t="s">
        <v>233</v>
      </c>
      <c r="AQ6" s="638"/>
      <c r="AR6" s="638"/>
      <c r="AS6" s="638"/>
      <c r="AT6" s="638"/>
      <c r="AU6" s="638"/>
      <c r="AV6" s="638"/>
      <c r="AW6" s="638"/>
      <c r="AX6" s="638"/>
      <c r="AY6" s="638"/>
      <c r="AZ6" s="638"/>
      <c r="BA6" s="638"/>
      <c r="BB6" s="638"/>
      <c r="BC6" s="638"/>
      <c r="BD6" s="638"/>
      <c r="BE6" s="638"/>
      <c r="BF6" s="639"/>
      <c r="BG6" s="640">
        <v>225023</v>
      </c>
      <c r="BH6" s="641"/>
      <c r="BI6" s="641"/>
      <c r="BJ6" s="641"/>
      <c r="BK6" s="641"/>
      <c r="BL6" s="641"/>
      <c r="BM6" s="641"/>
      <c r="BN6" s="642"/>
      <c r="BO6" s="677">
        <v>100</v>
      </c>
      <c r="BP6" s="677"/>
      <c r="BQ6" s="677"/>
      <c r="BR6" s="677"/>
      <c r="BS6" s="678">
        <v>478</v>
      </c>
      <c r="BT6" s="678"/>
      <c r="BU6" s="678"/>
      <c r="BV6" s="678"/>
      <c r="BW6" s="678"/>
      <c r="BX6" s="678"/>
      <c r="BY6" s="678"/>
      <c r="BZ6" s="678"/>
      <c r="CA6" s="678"/>
      <c r="CB6" s="728"/>
      <c r="CD6" s="698" t="s">
        <v>234</v>
      </c>
      <c r="CE6" s="699"/>
      <c r="CF6" s="699"/>
      <c r="CG6" s="699"/>
      <c r="CH6" s="699"/>
      <c r="CI6" s="699"/>
      <c r="CJ6" s="699"/>
      <c r="CK6" s="699"/>
      <c r="CL6" s="699"/>
      <c r="CM6" s="699"/>
      <c r="CN6" s="699"/>
      <c r="CO6" s="699"/>
      <c r="CP6" s="699"/>
      <c r="CQ6" s="700"/>
      <c r="CR6" s="640">
        <v>46146</v>
      </c>
      <c r="CS6" s="641"/>
      <c r="CT6" s="641"/>
      <c r="CU6" s="641"/>
      <c r="CV6" s="641"/>
      <c r="CW6" s="641"/>
      <c r="CX6" s="641"/>
      <c r="CY6" s="642"/>
      <c r="CZ6" s="740">
        <v>1.7</v>
      </c>
      <c r="DA6" s="713"/>
      <c r="DB6" s="713"/>
      <c r="DC6" s="743"/>
      <c r="DD6" s="646" t="s">
        <v>128</v>
      </c>
      <c r="DE6" s="641"/>
      <c r="DF6" s="641"/>
      <c r="DG6" s="641"/>
      <c r="DH6" s="641"/>
      <c r="DI6" s="641"/>
      <c r="DJ6" s="641"/>
      <c r="DK6" s="641"/>
      <c r="DL6" s="641"/>
      <c r="DM6" s="641"/>
      <c r="DN6" s="641"/>
      <c r="DO6" s="641"/>
      <c r="DP6" s="642"/>
      <c r="DQ6" s="646">
        <v>46146</v>
      </c>
      <c r="DR6" s="641"/>
      <c r="DS6" s="641"/>
      <c r="DT6" s="641"/>
      <c r="DU6" s="641"/>
      <c r="DV6" s="641"/>
      <c r="DW6" s="641"/>
      <c r="DX6" s="641"/>
      <c r="DY6" s="641"/>
      <c r="DZ6" s="641"/>
      <c r="EA6" s="641"/>
      <c r="EB6" s="641"/>
      <c r="EC6" s="684"/>
    </row>
    <row r="7" spans="2:143" ht="11.25" customHeight="1">
      <c r="B7" s="637" t="s">
        <v>235</v>
      </c>
      <c r="C7" s="638"/>
      <c r="D7" s="638"/>
      <c r="E7" s="638"/>
      <c r="F7" s="638"/>
      <c r="G7" s="638"/>
      <c r="H7" s="638"/>
      <c r="I7" s="638"/>
      <c r="J7" s="638"/>
      <c r="K7" s="638"/>
      <c r="L7" s="638"/>
      <c r="M7" s="638"/>
      <c r="N7" s="638"/>
      <c r="O7" s="638"/>
      <c r="P7" s="638"/>
      <c r="Q7" s="639"/>
      <c r="R7" s="640">
        <v>199</v>
      </c>
      <c r="S7" s="641"/>
      <c r="T7" s="641"/>
      <c r="U7" s="641"/>
      <c r="V7" s="641"/>
      <c r="W7" s="641"/>
      <c r="X7" s="641"/>
      <c r="Y7" s="642"/>
      <c r="Z7" s="677">
        <v>0</v>
      </c>
      <c r="AA7" s="677"/>
      <c r="AB7" s="677"/>
      <c r="AC7" s="677"/>
      <c r="AD7" s="678">
        <v>199</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114541</v>
      </c>
      <c r="BH7" s="641"/>
      <c r="BI7" s="641"/>
      <c r="BJ7" s="641"/>
      <c r="BK7" s="641"/>
      <c r="BL7" s="641"/>
      <c r="BM7" s="641"/>
      <c r="BN7" s="642"/>
      <c r="BO7" s="677">
        <v>50.9</v>
      </c>
      <c r="BP7" s="677"/>
      <c r="BQ7" s="677"/>
      <c r="BR7" s="677"/>
      <c r="BS7" s="678">
        <v>478</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499112</v>
      </c>
      <c r="CS7" s="641"/>
      <c r="CT7" s="641"/>
      <c r="CU7" s="641"/>
      <c r="CV7" s="641"/>
      <c r="CW7" s="641"/>
      <c r="CX7" s="641"/>
      <c r="CY7" s="642"/>
      <c r="CZ7" s="677">
        <v>18.899999999999999</v>
      </c>
      <c r="DA7" s="677"/>
      <c r="DB7" s="677"/>
      <c r="DC7" s="677"/>
      <c r="DD7" s="646">
        <v>120646</v>
      </c>
      <c r="DE7" s="641"/>
      <c r="DF7" s="641"/>
      <c r="DG7" s="641"/>
      <c r="DH7" s="641"/>
      <c r="DI7" s="641"/>
      <c r="DJ7" s="641"/>
      <c r="DK7" s="641"/>
      <c r="DL7" s="641"/>
      <c r="DM7" s="641"/>
      <c r="DN7" s="641"/>
      <c r="DO7" s="641"/>
      <c r="DP7" s="642"/>
      <c r="DQ7" s="646">
        <v>300676</v>
      </c>
      <c r="DR7" s="641"/>
      <c r="DS7" s="641"/>
      <c r="DT7" s="641"/>
      <c r="DU7" s="641"/>
      <c r="DV7" s="641"/>
      <c r="DW7" s="641"/>
      <c r="DX7" s="641"/>
      <c r="DY7" s="641"/>
      <c r="DZ7" s="641"/>
      <c r="EA7" s="641"/>
      <c r="EB7" s="641"/>
      <c r="EC7" s="684"/>
    </row>
    <row r="8" spans="2:143" ht="11.25" customHeight="1">
      <c r="B8" s="637" t="s">
        <v>238</v>
      </c>
      <c r="C8" s="638"/>
      <c r="D8" s="638"/>
      <c r="E8" s="638"/>
      <c r="F8" s="638"/>
      <c r="G8" s="638"/>
      <c r="H8" s="638"/>
      <c r="I8" s="638"/>
      <c r="J8" s="638"/>
      <c r="K8" s="638"/>
      <c r="L8" s="638"/>
      <c r="M8" s="638"/>
      <c r="N8" s="638"/>
      <c r="O8" s="638"/>
      <c r="P8" s="638"/>
      <c r="Q8" s="639"/>
      <c r="R8" s="640">
        <v>658</v>
      </c>
      <c r="S8" s="641"/>
      <c r="T8" s="641"/>
      <c r="U8" s="641"/>
      <c r="V8" s="641"/>
      <c r="W8" s="641"/>
      <c r="X8" s="641"/>
      <c r="Y8" s="642"/>
      <c r="Z8" s="677">
        <v>0</v>
      </c>
      <c r="AA8" s="677"/>
      <c r="AB8" s="677"/>
      <c r="AC8" s="677"/>
      <c r="AD8" s="678">
        <v>658</v>
      </c>
      <c r="AE8" s="678"/>
      <c r="AF8" s="678"/>
      <c r="AG8" s="678"/>
      <c r="AH8" s="678"/>
      <c r="AI8" s="678"/>
      <c r="AJ8" s="678"/>
      <c r="AK8" s="678"/>
      <c r="AL8" s="643">
        <v>0</v>
      </c>
      <c r="AM8" s="644"/>
      <c r="AN8" s="644"/>
      <c r="AO8" s="679"/>
      <c r="AP8" s="637" t="s">
        <v>239</v>
      </c>
      <c r="AQ8" s="638"/>
      <c r="AR8" s="638"/>
      <c r="AS8" s="638"/>
      <c r="AT8" s="638"/>
      <c r="AU8" s="638"/>
      <c r="AV8" s="638"/>
      <c r="AW8" s="638"/>
      <c r="AX8" s="638"/>
      <c r="AY8" s="638"/>
      <c r="AZ8" s="638"/>
      <c r="BA8" s="638"/>
      <c r="BB8" s="638"/>
      <c r="BC8" s="638"/>
      <c r="BD8" s="638"/>
      <c r="BE8" s="638"/>
      <c r="BF8" s="639"/>
      <c r="BG8" s="640">
        <v>3746</v>
      </c>
      <c r="BH8" s="641"/>
      <c r="BI8" s="641"/>
      <c r="BJ8" s="641"/>
      <c r="BK8" s="641"/>
      <c r="BL8" s="641"/>
      <c r="BM8" s="641"/>
      <c r="BN8" s="642"/>
      <c r="BO8" s="677">
        <v>1.7</v>
      </c>
      <c r="BP8" s="677"/>
      <c r="BQ8" s="677"/>
      <c r="BR8" s="677"/>
      <c r="BS8" s="646" t="s">
        <v>240</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442784</v>
      </c>
      <c r="CS8" s="641"/>
      <c r="CT8" s="641"/>
      <c r="CU8" s="641"/>
      <c r="CV8" s="641"/>
      <c r="CW8" s="641"/>
      <c r="CX8" s="641"/>
      <c r="CY8" s="642"/>
      <c r="CZ8" s="677">
        <v>16.7</v>
      </c>
      <c r="DA8" s="677"/>
      <c r="DB8" s="677"/>
      <c r="DC8" s="677"/>
      <c r="DD8" s="646">
        <v>4778</v>
      </c>
      <c r="DE8" s="641"/>
      <c r="DF8" s="641"/>
      <c r="DG8" s="641"/>
      <c r="DH8" s="641"/>
      <c r="DI8" s="641"/>
      <c r="DJ8" s="641"/>
      <c r="DK8" s="641"/>
      <c r="DL8" s="641"/>
      <c r="DM8" s="641"/>
      <c r="DN8" s="641"/>
      <c r="DO8" s="641"/>
      <c r="DP8" s="642"/>
      <c r="DQ8" s="646">
        <v>265083</v>
      </c>
      <c r="DR8" s="641"/>
      <c r="DS8" s="641"/>
      <c r="DT8" s="641"/>
      <c r="DU8" s="641"/>
      <c r="DV8" s="641"/>
      <c r="DW8" s="641"/>
      <c r="DX8" s="641"/>
      <c r="DY8" s="641"/>
      <c r="DZ8" s="641"/>
      <c r="EA8" s="641"/>
      <c r="EB8" s="641"/>
      <c r="EC8" s="684"/>
    </row>
    <row r="9" spans="2:143" ht="11.25" customHeight="1">
      <c r="B9" s="637" t="s">
        <v>242</v>
      </c>
      <c r="C9" s="638"/>
      <c r="D9" s="638"/>
      <c r="E9" s="638"/>
      <c r="F9" s="638"/>
      <c r="G9" s="638"/>
      <c r="H9" s="638"/>
      <c r="I9" s="638"/>
      <c r="J9" s="638"/>
      <c r="K9" s="638"/>
      <c r="L9" s="638"/>
      <c r="M9" s="638"/>
      <c r="N9" s="638"/>
      <c r="O9" s="638"/>
      <c r="P9" s="638"/>
      <c r="Q9" s="639"/>
      <c r="R9" s="640">
        <v>431</v>
      </c>
      <c r="S9" s="641"/>
      <c r="T9" s="641"/>
      <c r="U9" s="641"/>
      <c r="V9" s="641"/>
      <c r="W9" s="641"/>
      <c r="X9" s="641"/>
      <c r="Y9" s="642"/>
      <c r="Z9" s="677">
        <v>0</v>
      </c>
      <c r="AA9" s="677"/>
      <c r="AB9" s="677"/>
      <c r="AC9" s="677"/>
      <c r="AD9" s="678">
        <v>431</v>
      </c>
      <c r="AE9" s="678"/>
      <c r="AF9" s="678"/>
      <c r="AG9" s="678"/>
      <c r="AH9" s="678"/>
      <c r="AI9" s="678"/>
      <c r="AJ9" s="678"/>
      <c r="AK9" s="678"/>
      <c r="AL9" s="643">
        <v>0</v>
      </c>
      <c r="AM9" s="644"/>
      <c r="AN9" s="644"/>
      <c r="AO9" s="679"/>
      <c r="AP9" s="637" t="s">
        <v>243</v>
      </c>
      <c r="AQ9" s="638"/>
      <c r="AR9" s="638"/>
      <c r="AS9" s="638"/>
      <c r="AT9" s="638"/>
      <c r="AU9" s="638"/>
      <c r="AV9" s="638"/>
      <c r="AW9" s="638"/>
      <c r="AX9" s="638"/>
      <c r="AY9" s="638"/>
      <c r="AZ9" s="638"/>
      <c r="BA9" s="638"/>
      <c r="BB9" s="638"/>
      <c r="BC9" s="638"/>
      <c r="BD9" s="638"/>
      <c r="BE9" s="638"/>
      <c r="BF9" s="639"/>
      <c r="BG9" s="640">
        <v>104301</v>
      </c>
      <c r="BH9" s="641"/>
      <c r="BI9" s="641"/>
      <c r="BJ9" s="641"/>
      <c r="BK9" s="641"/>
      <c r="BL9" s="641"/>
      <c r="BM9" s="641"/>
      <c r="BN9" s="642"/>
      <c r="BO9" s="677">
        <v>46.4</v>
      </c>
      <c r="BP9" s="677"/>
      <c r="BQ9" s="677"/>
      <c r="BR9" s="677"/>
      <c r="BS9" s="646" t="s">
        <v>240</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217060</v>
      </c>
      <c r="CS9" s="641"/>
      <c r="CT9" s="641"/>
      <c r="CU9" s="641"/>
      <c r="CV9" s="641"/>
      <c r="CW9" s="641"/>
      <c r="CX9" s="641"/>
      <c r="CY9" s="642"/>
      <c r="CZ9" s="677">
        <v>8.1999999999999993</v>
      </c>
      <c r="DA9" s="677"/>
      <c r="DB9" s="677"/>
      <c r="DC9" s="677"/>
      <c r="DD9" s="646">
        <v>1200</v>
      </c>
      <c r="DE9" s="641"/>
      <c r="DF9" s="641"/>
      <c r="DG9" s="641"/>
      <c r="DH9" s="641"/>
      <c r="DI9" s="641"/>
      <c r="DJ9" s="641"/>
      <c r="DK9" s="641"/>
      <c r="DL9" s="641"/>
      <c r="DM9" s="641"/>
      <c r="DN9" s="641"/>
      <c r="DO9" s="641"/>
      <c r="DP9" s="642"/>
      <c r="DQ9" s="646">
        <v>199818</v>
      </c>
      <c r="DR9" s="641"/>
      <c r="DS9" s="641"/>
      <c r="DT9" s="641"/>
      <c r="DU9" s="641"/>
      <c r="DV9" s="641"/>
      <c r="DW9" s="641"/>
      <c r="DX9" s="641"/>
      <c r="DY9" s="641"/>
      <c r="DZ9" s="641"/>
      <c r="EA9" s="641"/>
      <c r="EB9" s="641"/>
      <c r="EC9" s="684"/>
    </row>
    <row r="10" spans="2:143" ht="11.25" customHeight="1">
      <c r="B10" s="637" t="s">
        <v>245</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128</v>
      </c>
      <c r="AA10" s="677"/>
      <c r="AB10" s="677"/>
      <c r="AC10" s="677"/>
      <c r="AD10" s="678" t="s">
        <v>240</v>
      </c>
      <c r="AE10" s="678"/>
      <c r="AF10" s="678"/>
      <c r="AG10" s="678"/>
      <c r="AH10" s="678"/>
      <c r="AI10" s="678"/>
      <c r="AJ10" s="678"/>
      <c r="AK10" s="678"/>
      <c r="AL10" s="643" t="s">
        <v>128</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4456</v>
      </c>
      <c r="BH10" s="641"/>
      <c r="BI10" s="641"/>
      <c r="BJ10" s="641"/>
      <c r="BK10" s="641"/>
      <c r="BL10" s="641"/>
      <c r="BM10" s="641"/>
      <c r="BN10" s="642"/>
      <c r="BO10" s="677">
        <v>2</v>
      </c>
      <c r="BP10" s="677"/>
      <c r="BQ10" s="677"/>
      <c r="BR10" s="677"/>
      <c r="BS10" s="646" t="s">
        <v>128</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2364</v>
      </c>
      <c r="CS10" s="641"/>
      <c r="CT10" s="641"/>
      <c r="CU10" s="641"/>
      <c r="CV10" s="641"/>
      <c r="CW10" s="641"/>
      <c r="CX10" s="641"/>
      <c r="CY10" s="642"/>
      <c r="CZ10" s="677">
        <v>0.1</v>
      </c>
      <c r="DA10" s="677"/>
      <c r="DB10" s="677"/>
      <c r="DC10" s="677"/>
      <c r="DD10" s="646" t="s">
        <v>240</v>
      </c>
      <c r="DE10" s="641"/>
      <c r="DF10" s="641"/>
      <c r="DG10" s="641"/>
      <c r="DH10" s="641"/>
      <c r="DI10" s="641"/>
      <c r="DJ10" s="641"/>
      <c r="DK10" s="641"/>
      <c r="DL10" s="641"/>
      <c r="DM10" s="641"/>
      <c r="DN10" s="641"/>
      <c r="DO10" s="641"/>
      <c r="DP10" s="642"/>
      <c r="DQ10" s="646">
        <v>364</v>
      </c>
      <c r="DR10" s="641"/>
      <c r="DS10" s="641"/>
      <c r="DT10" s="641"/>
      <c r="DU10" s="641"/>
      <c r="DV10" s="641"/>
      <c r="DW10" s="641"/>
      <c r="DX10" s="641"/>
      <c r="DY10" s="641"/>
      <c r="DZ10" s="641"/>
      <c r="EA10" s="641"/>
      <c r="EB10" s="641"/>
      <c r="EC10" s="684"/>
    </row>
    <row r="11" spans="2:143" ht="11.25" customHeight="1">
      <c r="B11" s="637" t="s">
        <v>248</v>
      </c>
      <c r="C11" s="638"/>
      <c r="D11" s="638"/>
      <c r="E11" s="638"/>
      <c r="F11" s="638"/>
      <c r="G11" s="638"/>
      <c r="H11" s="638"/>
      <c r="I11" s="638"/>
      <c r="J11" s="638"/>
      <c r="K11" s="638"/>
      <c r="L11" s="638"/>
      <c r="M11" s="638"/>
      <c r="N11" s="638"/>
      <c r="O11" s="638"/>
      <c r="P11" s="638"/>
      <c r="Q11" s="639"/>
      <c r="R11" s="640">
        <v>37092</v>
      </c>
      <c r="S11" s="641"/>
      <c r="T11" s="641"/>
      <c r="U11" s="641"/>
      <c r="V11" s="641"/>
      <c r="W11" s="641"/>
      <c r="X11" s="641"/>
      <c r="Y11" s="642"/>
      <c r="Z11" s="643">
        <v>1.4</v>
      </c>
      <c r="AA11" s="644"/>
      <c r="AB11" s="644"/>
      <c r="AC11" s="645"/>
      <c r="AD11" s="646">
        <v>37092</v>
      </c>
      <c r="AE11" s="641"/>
      <c r="AF11" s="641"/>
      <c r="AG11" s="641"/>
      <c r="AH11" s="641"/>
      <c r="AI11" s="641"/>
      <c r="AJ11" s="641"/>
      <c r="AK11" s="642"/>
      <c r="AL11" s="643">
        <v>2.2999999999999998</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2038</v>
      </c>
      <c r="BH11" s="641"/>
      <c r="BI11" s="641"/>
      <c r="BJ11" s="641"/>
      <c r="BK11" s="641"/>
      <c r="BL11" s="641"/>
      <c r="BM11" s="641"/>
      <c r="BN11" s="642"/>
      <c r="BO11" s="677">
        <v>0.9</v>
      </c>
      <c r="BP11" s="677"/>
      <c r="BQ11" s="677"/>
      <c r="BR11" s="677"/>
      <c r="BS11" s="646">
        <v>478</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183239</v>
      </c>
      <c r="CS11" s="641"/>
      <c r="CT11" s="641"/>
      <c r="CU11" s="641"/>
      <c r="CV11" s="641"/>
      <c r="CW11" s="641"/>
      <c r="CX11" s="641"/>
      <c r="CY11" s="642"/>
      <c r="CZ11" s="677">
        <v>6.9</v>
      </c>
      <c r="DA11" s="677"/>
      <c r="DB11" s="677"/>
      <c r="DC11" s="677"/>
      <c r="DD11" s="646">
        <v>60175</v>
      </c>
      <c r="DE11" s="641"/>
      <c r="DF11" s="641"/>
      <c r="DG11" s="641"/>
      <c r="DH11" s="641"/>
      <c r="DI11" s="641"/>
      <c r="DJ11" s="641"/>
      <c r="DK11" s="641"/>
      <c r="DL11" s="641"/>
      <c r="DM11" s="641"/>
      <c r="DN11" s="641"/>
      <c r="DO11" s="641"/>
      <c r="DP11" s="642"/>
      <c r="DQ11" s="646">
        <v>97765</v>
      </c>
      <c r="DR11" s="641"/>
      <c r="DS11" s="641"/>
      <c r="DT11" s="641"/>
      <c r="DU11" s="641"/>
      <c r="DV11" s="641"/>
      <c r="DW11" s="641"/>
      <c r="DX11" s="641"/>
      <c r="DY11" s="641"/>
      <c r="DZ11" s="641"/>
      <c r="EA11" s="641"/>
      <c r="EB11" s="641"/>
      <c r="EC11" s="684"/>
    </row>
    <row r="12" spans="2:143" ht="11.25" customHeight="1">
      <c r="B12" s="637" t="s">
        <v>251</v>
      </c>
      <c r="C12" s="638"/>
      <c r="D12" s="638"/>
      <c r="E12" s="638"/>
      <c r="F12" s="638"/>
      <c r="G12" s="638"/>
      <c r="H12" s="638"/>
      <c r="I12" s="638"/>
      <c r="J12" s="638"/>
      <c r="K12" s="638"/>
      <c r="L12" s="638"/>
      <c r="M12" s="638"/>
      <c r="N12" s="638"/>
      <c r="O12" s="638"/>
      <c r="P12" s="638"/>
      <c r="Q12" s="639"/>
      <c r="R12" s="640" t="s">
        <v>128</v>
      </c>
      <c r="S12" s="641"/>
      <c r="T12" s="641"/>
      <c r="U12" s="641"/>
      <c r="V12" s="641"/>
      <c r="W12" s="641"/>
      <c r="X12" s="641"/>
      <c r="Y12" s="642"/>
      <c r="Z12" s="677" t="s">
        <v>240</v>
      </c>
      <c r="AA12" s="677"/>
      <c r="AB12" s="677"/>
      <c r="AC12" s="677"/>
      <c r="AD12" s="678" t="s">
        <v>128</v>
      </c>
      <c r="AE12" s="678"/>
      <c r="AF12" s="678"/>
      <c r="AG12" s="678"/>
      <c r="AH12" s="678"/>
      <c r="AI12" s="678"/>
      <c r="AJ12" s="678"/>
      <c r="AK12" s="678"/>
      <c r="AL12" s="643" t="s">
        <v>240</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86535</v>
      </c>
      <c r="BH12" s="641"/>
      <c r="BI12" s="641"/>
      <c r="BJ12" s="641"/>
      <c r="BK12" s="641"/>
      <c r="BL12" s="641"/>
      <c r="BM12" s="641"/>
      <c r="BN12" s="642"/>
      <c r="BO12" s="677">
        <v>38.5</v>
      </c>
      <c r="BP12" s="677"/>
      <c r="BQ12" s="677"/>
      <c r="BR12" s="677"/>
      <c r="BS12" s="646" t="s">
        <v>128</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99106</v>
      </c>
      <c r="CS12" s="641"/>
      <c r="CT12" s="641"/>
      <c r="CU12" s="641"/>
      <c r="CV12" s="641"/>
      <c r="CW12" s="641"/>
      <c r="CX12" s="641"/>
      <c r="CY12" s="642"/>
      <c r="CZ12" s="677">
        <v>3.7</v>
      </c>
      <c r="DA12" s="677"/>
      <c r="DB12" s="677"/>
      <c r="DC12" s="677"/>
      <c r="DD12" s="646" t="s">
        <v>128</v>
      </c>
      <c r="DE12" s="641"/>
      <c r="DF12" s="641"/>
      <c r="DG12" s="641"/>
      <c r="DH12" s="641"/>
      <c r="DI12" s="641"/>
      <c r="DJ12" s="641"/>
      <c r="DK12" s="641"/>
      <c r="DL12" s="641"/>
      <c r="DM12" s="641"/>
      <c r="DN12" s="641"/>
      <c r="DO12" s="641"/>
      <c r="DP12" s="642"/>
      <c r="DQ12" s="646">
        <v>66530</v>
      </c>
      <c r="DR12" s="641"/>
      <c r="DS12" s="641"/>
      <c r="DT12" s="641"/>
      <c r="DU12" s="641"/>
      <c r="DV12" s="641"/>
      <c r="DW12" s="641"/>
      <c r="DX12" s="641"/>
      <c r="DY12" s="641"/>
      <c r="DZ12" s="641"/>
      <c r="EA12" s="641"/>
      <c r="EB12" s="641"/>
      <c r="EC12" s="684"/>
    </row>
    <row r="13" spans="2:143" ht="11.25" customHeight="1">
      <c r="B13" s="637" t="s">
        <v>254</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240</v>
      </c>
      <c r="AA13" s="677"/>
      <c r="AB13" s="677"/>
      <c r="AC13" s="677"/>
      <c r="AD13" s="678" t="s">
        <v>128</v>
      </c>
      <c r="AE13" s="678"/>
      <c r="AF13" s="678"/>
      <c r="AG13" s="678"/>
      <c r="AH13" s="678"/>
      <c r="AI13" s="678"/>
      <c r="AJ13" s="678"/>
      <c r="AK13" s="678"/>
      <c r="AL13" s="643" t="s">
        <v>128</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85943</v>
      </c>
      <c r="BH13" s="641"/>
      <c r="BI13" s="641"/>
      <c r="BJ13" s="641"/>
      <c r="BK13" s="641"/>
      <c r="BL13" s="641"/>
      <c r="BM13" s="641"/>
      <c r="BN13" s="642"/>
      <c r="BO13" s="677">
        <v>38.200000000000003</v>
      </c>
      <c r="BP13" s="677"/>
      <c r="BQ13" s="677"/>
      <c r="BR13" s="677"/>
      <c r="BS13" s="646" t="s">
        <v>128</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332857</v>
      </c>
      <c r="CS13" s="641"/>
      <c r="CT13" s="641"/>
      <c r="CU13" s="641"/>
      <c r="CV13" s="641"/>
      <c r="CW13" s="641"/>
      <c r="CX13" s="641"/>
      <c r="CY13" s="642"/>
      <c r="CZ13" s="677">
        <v>12.6</v>
      </c>
      <c r="DA13" s="677"/>
      <c r="DB13" s="677"/>
      <c r="DC13" s="677"/>
      <c r="DD13" s="646">
        <v>63992</v>
      </c>
      <c r="DE13" s="641"/>
      <c r="DF13" s="641"/>
      <c r="DG13" s="641"/>
      <c r="DH13" s="641"/>
      <c r="DI13" s="641"/>
      <c r="DJ13" s="641"/>
      <c r="DK13" s="641"/>
      <c r="DL13" s="641"/>
      <c r="DM13" s="641"/>
      <c r="DN13" s="641"/>
      <c r="DO13" s="641"/>
      <c r="DP13" s="642"/>
      <c r="DQ13" s="646">
        <v>221095</v>
      </c>
      <c r="DR13" s="641"/>
      <c r="DS13" s="641"/>
      <c r="DT13" s="641"/>
      <c r="DU13" s="641"/>
      <c r="DV13" s="641"/>
      <c r="DW13" s="641"/>
      <c r="DX13" s="641"/>
      <c r="DY13" s="641"/>
      <c r="DZ13" s="641"/>
      <c r="EA13" s="641"/>
      <c r="EB13" s="641"/>
      <c r="EC13" s="684"/>
    </row>
    <row r="14" spans="2:143" ht="11.25" customHeight="1">
      <c r="B14" s="637" t="s">
        <v>257</v>
      </c>
      <c r="C14" s="638"/>
      <c r="D14" s="638"/>
      <c r="E14" s="638"/>
      <c r="F14" s="638"/>
      <c r="G14" s="638"/>
      <c r="H14" s="638"/>
      <c r="I14" s="638"/>
      <c r="J14" s="638"/>
      <c r="K14" s="638"/>
      <c r="L14" s="638"/>
      <c r="M14" s="638"/>
      <c r="N14" s="638"/>
      <c r="O14" s="638"/>
      <c r="P14" s="638"/>
      <c r="Q14" s="639"/>
      <c r="R14" s="640">
        <v>5045</v>
      </c>
      <c r="S14" s="641"/>
      <c r="T14" s="641"/>
      <c r="U14" s="641"/>
      <c r="V14" s="641"/>
      <c r="W14" s="641"/>
      <c r="X14" s="641"/>
      <c r="Y14" s="642"/>
      <c r="Z14" s="677">
        <v>0.2</v>
      </c>
      <c r="AA14" s="677"/>
      <c r="AB14" s="677"/>
      <c r="AC14" s="677"/>
      <c r="AD14" s="678">
        <v>5045</v>
      </c>
      <c r="AE14" s="678"/>
      <c r="AF14" s="678"/>
      <c r="AG14" s="678"/>
      <c r="AH14" s="678"/>
      <c r="AI14" s="678"/>
      <c r="AJ14" s="678"/>
      <c r="AK14" s="678"/>
      <c r="AL14" s="643">
        <v>0.3</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7629</v>
      </c>
      <c r="BH14" s="641"/>
      <c r="BI14" s="641"/>
      <c r="BJ14" s="641"/>
      <c r="BK14" s="641"/>
      <c r="BL14" s="641"/>
      <c r="BM14" s="641"/>
      <c r="BN14" s="642"/>
      <c r="BO14" s="677">
        <v>3.4</v>
      </c>
      <c r="BP14" s="677"/>
      <c r="BQ14" s="677"/>
      <c r="BR14" s="677"/>
      <c r="BS14" s="646" t="s">
        <v>128</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112912</v>
      </c>
      <c r="CS14" s="641"/>
      <c r="CT14" s="641"/>
      <c r="CU14" s="641"/>
      <c r="CV14" s="641"/>
      <c r="CW14" s="641"/>
      <c r="CX14" s="641"/>
      <c r="CY14" s="642"/>
      <c r="CZ14" s="677">
        <v>4.3</v>
      </c>
      <c r="DA14" s="677"/>
      <c r="DB14" s="677"/>
      <c r="DC14" s="677"/>
      <c r="DD14" s="646" t="s">
        <v>128</v>
      </c>
      <c r="DE14" s="641"/>
      <c r="DF14" s="641"/>
      <c r="DG14" s="641"/>
      <c r="DH14" s="641"/>
      <c r="DI14" s="641"/>
      <c r="DJ14" s="641"/>
      <c r="DK14" s="641"/>
      <c r="DL14" s="641"/>
      <c r="DM14" s="641"/>
      <c r="DN14" s="641"/>
      <c r="DO14" s="641"/>
      <c r="DP14" s="642"/>
      <c r="DQ14" s="646">
        <v>112912</v>
      </c>
      <c r="DR14" s="641"/>
      <c r="DS14" s="641"/>
      <c r="DT14" s="641"/>
      <c r="DU14" s="641"/>
      <c r="DV14" s="641"/>
      <c r="DW14" s="641"/>
      <c r="DX14" s="641"/>
      <c r="DY14" s="641"/>
      <c r="DZ14" s="641"/>
      <c r="EA14" s="641"/>
      <c r="EB14" s="641"/>
      <c r="EC14" s="684"/>
    </row>
    <row r="15" spans="2:143" ht="11.25" customHeight="1">
      <c r="B15" s="637" t="s">
        <v>260</v>
      </c>
      <c r="C15" s="638"/>
      <c r="D15" s="638"/>
      <c r="E15" s="638"/>
      <c r="F15" s="638"/>
      <c r="G15" s="638"/>
      <c r="H15" s="638"/>
      <c r="I15" s="638"/>
      <c r="J15" s="638"/>
      <c r="K15" s="638"/>
      <c r="L15" s="638"/>
      <c r="M15" s="638"/>
      <c r="N15" s="638"/>
      <c r="O15" s="638"/>
      <c r="P15" s="638"/>
      <c r="Q15" s="639"/>
      <c r="R15" s="640" t="s">
        <v>240</v>
      </c>
      <c r="S15" s="641"/>
      <c r="T15" s="641"/>
      <c r="U15" s="641"/>
      <c r="V15" s="641"/>
      <c r="W15" s="641"/>
      <c r="X15" s="641"/>
      <c r="Y15" s="642"/>
      <c r="Z15" s="677" t="s">
        <v>128</v>
      </c>
      <c r="AA15" s="677"/>
      <c r="AB15" s="677"/>
      <c r="AC15" s="677"/>
      <c r="AD15" s="678" t="s">
        <v>240</v>
      </c>
      <c r="AE15" s="678"/>
      <c r="AF15" s="678"/>
      <c r="AG15" s="678"/>
      <c r="AH15" s="678"/>
      <c r="AI15" s="678"/>
      <c r="AJ15" s="678"/>
      <c r="AK15" s="678"/>
      <c r="AL15" s="643" t="s">
        <v>128</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16318</v>
      </c>
      <c r="BH15" s="641"/>
      <c r="BI15" s="641"/>
      <c r="BJ15" s="641"/>
      <c r="BK15" s="641"/>
      <c r="BL15" s="641"/>
      <c r="BM15" s="641"/>
      <c r="BN15" s="642"/>
      <c r="BO15" s="677">
        <v>7.3</v>
      </c>
      <c r="BP15" s="677"/>
      <c r="BQ15" s="677"/>
      <c r="BR15" s="677"/>
      <c r="BS15" s="646" t="s">
        <v>128</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420311</v>
      </c>
      <c r="CS15" s="641"/>
      <c r="CT15" s="641"/>
      <c r="CU15" s="641"/>
      <c r="CV15" s="641"/>
      <c r="CW15" s="641"/>
      <c r="CX15" s="641"/>
      <c r="CY15" s="642"/>
      <c r="CZ15" s="677">
        <v>15.9</v>
      </c>
      <c r="DA15" s="677"/>
      <c r="DB15" s="677"/>
      <c r="DC15" s="677"/>
      <c r="DD15" s="646">
        <v>108923</v>
      </c>
      <c r="DE15" s="641"/>
      <c r="DF15" s="641"/>
      <c r="DG15" s="641"/>
      <c r="DH15" s="641"/>
      <c r="DI15" s="641"/>
      <c r="DJ15" s="641"/>
      <c r="DK15" s="641"/>
      <c r="DL15" s="641"/>
      <c r="DM15" s="641"/>
      <c r="DN15" s="641"/>
      <c r="DO15" s="641"/>
      <c r="DP15" s="642"/>
      <c r="DQ15" s="646">
        <v>241337</v>
      </c>
      <c r="DR15" s="641"/>
      <c r="DS15" s="641"/>
      <c r="DT15" s="641"/>
      <c r="DU15" s="641"/>
      <c r="DV15" s="641"/>
      <c r="DW15" s="641"/>
      <c r="DX15" s="641"/>
      <c r="DY15" s="641"/>
      <c r="DZ15" s="641"/>
      <c r="EA15" s="641"/>
      <c r="EB15" s="641"/>
      <c r="EC15" s="684"/>
    </row>
    <row r="16" spans="2:143" ht="11.25" customHeight="1">
      <c r="B16" s="637" t="s">
        <v>263</v>
      </c>
      <c r="C16" s="638"/>
      <c r="D16" s="638"/>
      <c r="E16" s="638"/>
      <c r="F16" s="638"/>
      <c r="G16" s="638"/>
      <c r="H16" s="638"/>
      <c r="I16" s="638"/>
      <c r="J16" s="638"/>
      <c r="K16" s="638"/>
      <c r="L16" s="638"/>
      <c r="M16" s="638"/>
      <c r="N16" s="638"/>
      <c r="O16" s="638"/>
      <c r="P16" s="638"/>
      <c r="Q16" s="639"/>
      <c r="R16" s="640">
        <v>1455</v>
      </c>
      <c r="S16" s="641"/>
      <c r="T16" s="641"/>
      <c r="U16" s="641"/>
      <c r="V16" s="641"/>
      <c r="W16" s="641"/>
      <c r="X16" s="641"/>
      <c r="Y16" s="642"/>
      <c r="Z16" s="677">
        <v>0.1</v>
      </c>
      <c r="AA16" s="677"/>
      <c r="AB16" s="677"/>
      <c r="AC16" s="677"/>
      <c r="AD16" s="678">
        <v>1455</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240</v>
      </c>
      <c r="BH16" s="641"/>
      <c r="BI16" s="641"/>
      <c r="BJ16" s="641"/>
      <c r="BK16" s="641"/>
      <c r="BL16" s="641"/>
      <c r="BM16" s="641"/>
      <c r="BN16" s="642"/>
      <c r="BO16" s="677" t="s">
        <v>240</v>
      </c>
      <c r="BP16" s="677"/>
      <c r="BQ16" s="677"/>
      <c r="BR16" s="677"/>
      <c r="BS16" s="646" t="s">
        <v>240</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t="s">
        <v>240</v>
      </c>
      <c r="CS16" s="641"/>
      <c r="CT16" s="641"/>
      <c r="CU16" s="641"/>
      <c r="CV16" s="641"/>
      <c r="CW16" s="641"/>
      <c r="CX16" s="641"/>
      <c r="CY16" s="642"/>
      <c r="CZ16" s="677" t="s">
        <v>128</v>
      </c>
      <c r="DA16" s="677"/>
      <c r="DB16" s="677"/>
      <c r="DC16" s="677"/>
      <c r="DD16" s="646" t="s">
        <v>240</v>
      </c>
      <c r="DE16" s="641"/>
      <c r="DF16" s="641"/>
      <c r="DG16" s="641"/>
      <c r="DH16" s="641"/>
      <c r="DI16" s="641"/>
      <c r="DJ16" s="641"/>
      <c r="DK16" s="641"/>
      <c r="DL16" s="641"/>
      <c r="DM16" s="641"/>
      <c r="DN16" s="641"/>
      <c r="DO16" s="641"/>
      <c r="DP16" s="642"/>
      <c r="DQ16" s="646" t="s">
        <v>128</v>
      </c>
      <c r="DR16" s="641"/>
      <c r="DS16" s="641"/>
      <c r="DT16" s="641"/>
      <c r="DU16" s="641"/>
      <c r="DV16" s="641"/>
      <c r="DW16" s="641"/>
      <c r="DX16" s="641"/>
      <c r="DY16" s="641"/>
      <c r="DZ16" s="641"/>
      <c r="EA16" s="641"/>
      <c r="EB16" s="641"/>
      <c r="EC16" s="684"/>
    </row>
    <row r="17" spans="2:133" ht="11.25" customHeight="1">
      <c r="B17" s="637" t="s">
        <v>266</v>
      </c>
      <c r="C17" s="638"/>
      <c r="D17" s="638"/>
      <c r="E17" s="638"/>
      <c r="F17" s="638"/>
      <c r="G17" s="638"/>
      <c r="H17" s="638"/>
      <c r="I17" s="638"/>
      <c r="J17" s="638"/>
      <c r="K17" s="638"/>
      <c r="L17" s="638"/>
      <c r="M17" s="638"/>
      <c r="N17" s="638"/>
      <c r="O17" s="638"/>
      <c r="P17" s="638"/>
      <c r="Q17" s="639"/>
      <c r="R17" s="640">
        <v>7434</v>
      </c>
      <c r="S17" s="641"/>
      <c r="T17" s="641"/>
      <c r="U17" s="641"/>
      <c r="V17" s="641"/>
      <c r="W17" s="641"/>
      <c r="X17" s="641"/>
      <c r="Y17" s="642"/>
      <c r="Z17" s="677">
        <v>0.3</v>
      </c>
      <c r="AA17" s="677"/>
      <c r="AB17" s="677"/>
      <c r="AC17" s="677"/>
      <c r="AD17" s="678">
        <v>7434</v>
      </c>
      <c r="AE17" s="678"/>
      <c r="AF17" s="678"/>
      <c r="AG17" s="678"/>
      <c r="AH17" s="678"/>
      <c r="AI17" s="678"/>
      <c r="AJ17" s="678"/>
      <c r="AK17" s="678"/>
      <c r="AL17" s="643">
        <v>0.5</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240</v>
      </c>
      <c r="BH17" s="641"/>
      <c r="BI17" s="641"/>
      <c r="BJ17" s="641"/>
      <c r="BK17" s="641"/>
      <c r="BL17" s="641"/>
      <c r="BM17" s="641"/>
      <c r="BN17" s="642"/>
      <c r="BO17" s="677" t="s">
        <v>128</v>
      </c>
      <c r="BP17" s="677"/>
      <c r="BQ17" s="677"/>
      <c r="BR17" s="677"/>
      <c r="BS17" s="646" t="s">
        <v>240</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291302</v>
      </c>
      <c r="CS17" s="641"/>
      <c r="CT17" s="641"/>
      <c r="CU17" s="641"/>
      <c r="CV17" s="641"/>
      <c r="CW17" s="641"/>
      <c r="CX17" s="641"/>
      <c r="CY17" s="642"/>
      <c r="CZ17" s="677">
        <v>11</v>
      </c>
      <c r="DA17" s="677"/>
      <c r="DB17" s="677"/>
      <c r="DC17" s="677"/>
      <c r="DD17" s="646" t="s">
        <v>240</v>
      </c>
      <c r="DE17" s="641"/>
      <c r="DF17" s="641"/>
      <c r="DG17" s="641"/>
      <c r="DH17" s="641"/>
      <c r="DI17" s="641"/>
      <c r="DJ17" s="641"/>
      <c r="DK17" s="641"/>
      <c r="DL17" s="641"/>
      <c r="DM17" s="641"/>
      <c r="DN17" s="641"/>
      <c r="DO17" s="641"/>
      <c r="DP17" s="642"/>
      <c r="DQ17" s="646">
        <v>248531</v>
      </c>
      <c r="DR17" s="641"/>
      <c r="DS17" s="641"/>
      <c r="DT17" s="641"/>
      <c r="DU17" s="641"/>
      <c r="DV17" s="641"/>
      <c r="DW17" s="641"/>
      <c r="DX17" s="641"/>
      <c r="DY17" s="641"/>
      <c r="DZ17" s="641"/>
      <c r="EA17" s="641"/>
      <c r="EB17" s="641"/>
      <c r="EC17" s="684"/>
    </row>
    <row r="18" spans="2:133" ht="11.25" customHeight="1">
      <c r="B18" s="637" t="s">
        <v>269</v>
      </c>
      <c r="C18" s="638"/>
      <c r="D18" s="638"/>
      <c r="E18" s="638"/>
      <c r="F18" s="638"/>
      <c r="G18" s="638"/>
      <c r="H18" s="638"/>
      <c r="I18" s="638"/>
      <c r="J18" s="638"/>
      <c r="K18" s="638"/>
      <c r="L18" s="638"/>
      <c r="M18" s="638"/>
      <c r="N18" s="638"/>
      <c r="O18" s="638"/>
      <c r="P18" s="638"/>
      <c r="Q18" s="639"/>
      <c r="R18" s="640">
        <v>341</v>
      </c>
      <c r="S18" s="641"/>
      <c r="T18" s="641"/>
      <c r="U18" s="641"/>
      <c r="V18" s="641"/>
      <c r="W18" s="641"/>
      <c r="X18" s="641"/>
      <c r="Y18" s="642"/>
      <c r="Z18" s="677">
        <v>0</v>
      </c>
      <c r="AA18" s="677"/>
      <c r="AB18" s="677"/>
      <c r="AC18" s="677"/>
      <c r="AD18" s="678">
        <v>341</v>
      </c>
      <c r="AE18" s="678"/>
      <c r="AF18" s="678"/>
      <c r="AG18" s="678"/>
      <c r="AH18" s="678"/>
      <c r="AI18" s="678"/>
      <c r="AJ18" s="678"/>
      <c r="AK18" s="678"/>
      <c r="AL18" s="643">
        <v>0</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240</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240</v>
      </c>
      <c r="DA18" s="677"/>
      <c r="DB18" s="677"/>
      <c r="DC18" s="677"/>
      <c r="DD18" s="646" t="s">
        <v>128</v>
      </c>
      <c r="DE18" s="641"/>
      <c r="DF18" s="641"/>
      <c r="DG18" s="641"/>
      <c r="DH18" s="641"/>
      <c r="DI18" s="641"/>
      <c r="DJ18" s="641"/>
      <c r="DK18" s="641"/>
      <c r="DL18" s="641"/>
      <c r="DM18" s="641"/>
      <c r="DN18" s="641"/>
      <c r="DO18" s="641"/>
      <c r="DP18" s="642"/>
      <c r="DQ18" s="646" t="s">
        <v>128</v>
      </c>
      <c r="DR18" s="641"/>
      <c r="DS18" s="641"/>
      <c r="DT18" s="641"/>
      <c r="DU18" s="641"/>
      <c r="DV18" s="641"/>
      <c r="DW18" s="641"/>
      <c r="DX18" s="641"/>
      <c r="DY18" s="641"/>
      <c r="DZ18" s="641"/>
      <c r="EA18" s="641"/>
      <c r="EB18" s="641"/>
      <c r="EC18" s="684"/>
    </row>
    <row r="19" spans="2:133" ht="11.25" customHeight="1">
      <c r="B19" s="637" t="s">
        <v>272</v>
      </c>
      <c r="C19" s="638"/>
      <c r="D19" s="638"/>
      <c r="E19" s="638"/>
      <c r="F19" s="638"/>
      <c r="G19" s="638"/>
      <c r="H19" s="638"/>
      <c r="I19" s="638"/>
      <c r="J19" s="638"/>
      <c r="K19" s="638"/>
      <c r="L19" s="638"/>
      <c r="M19" s="638"/>
      <c r="N19" s="638"/>
      <c r="O19" s="638"/>
      <c r="P19" s="638"/>
      <c r="Q19" s="639"/>
      <c r="R19" s="640">
        <v>746</v>
      </c>
      <c r="S19" s="641"/>
      <c r="T19" s="641"/>
      <c r="U19" s="641"/>
      <c r="V19" s="641"/>
      <c r="W19" s="641"/>
      <c r="X19" s="641"/>
      <c r="Y19" s="642"/>
      <c r="Z19" s="677">
        <v>0</v>
      </c>
      <c r="AA19" s="677"/>
      <c r="AB19" s="677"/>
      <c r="AC19" s="677"/>
      <c r="AD19" s="678">
        <v>746</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t="s">
        <v>240</v>
      </c>
      <c r="BH19" s="641"/>
      <c r="BI19" s="641"/>
      <c r="BJ19" s="641"/>
      <c r="BK19" s="641"/>
      <c r="BL19" s="641"/>
      <c r="BM19" s="641"/>
      <c r="BN19" s="642"/>
      <c r="BO19" s="677" t="s">
        <v>240</v>
      </c>
      <c r="BP19" s="677"/>
      <c r="BQ19" s="677"/>
      <c r="BR19" s="677"/>
      <c r="BS19" s="646" t="s">
        <v>128</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240</v>
      </c>
      <c r="DA19" s="677"/>
      <c r="DB19" s="677"/>
      <c r="DC19" s="677"/>
      <c r="DD19" s="646" t="s">
        <v>240</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c r="B20" s="637" t="s">
        <v>275</v>
      </c>
      <c r="C20" s="638"/>
      <c r="D20" s="638"/>
      <c r="E20" s="638"/>
      <c r="F20" s="638"/>
      <c r="G20" s="638"/>
      <c r="H20" s="638"/>
      <c r="I20" s="638"/>
      <c r="J20" s="638"/>
      <c r="K20" s="638"/>
      <c r="L20" s="638"/>
      <c r="M20" s="638"/>
      <c r="N20" s="638"/>
      <c r="O20" s="638"/>
      <c r="P20" s="638"/>
      <c r="Q20" s="639"/>
      <c r="R20" s="640">
        <v>41</v>
      </c>
      <c r="S20" s="641"/>
      <c r="T20" s="641"/>
      <c r="U20" s="641"/>
      <c r="V20" s="641"/>
      <c r="W20" s="641"/>
      <c r="X20" s="641"/>
      <c r="Y20" s="642"/>
      <c r="Z20" s="677">
        <v>0</v>
      </c>
      <c r="AA20" s="677"/>
      <c r="AB20" s="677"/>
      <c r="AC20" s="677"/>
      <c r="AD20" s="678">
        <v>41</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t="s">
        <v>128</v>
      </c>
      <c r="BH20" s="641"/>
      <c r="BI20" s="641"/>
      <c r="BJ20" s="641"/>
      <c r="BK20" s="641"/>
      <c r="BL20" s="641"/>
      <c r="BM20" s="641"/>
      <c r="BN20" s="642"/>
      <c r="BO20" s="677" t="s">
        <v>240</v>
      </c>
      <c r="BP20" s="677"/>
      <c r="BQ20" s="677"/>
      <c r="BR20" s="677"/>
      <c r="BS20" s="646" t="s">
        <v>128</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2647193</v>
      </c>
      <c r="CS20" s="641"/>
      <c r="CT20" s="641"/>
      <c r="CU20" s="641"/>
      <c r="CV20" s="641"/>
      <c r="CW20" s="641"/>
      <c r="CX20" s="641"/>
      <c r="CY20" s="642"/>
      <c r="CZ20" s="677">
        <v>100</v>
      </c>
      <c r="DA20" s="677"/>
      <c r="DB20" s="677"/>
      <c r="DC20" s="677"/>
      <c r="DD20" s="646">
        <v>359714</v>
      </c>
      <c r="DE20" s="641"/>
      <c r="DF20" s="641"/>
      <c r="DG20" s="641"/>
      <c r="DH20" s="641"/>
      <c r="DI20" s="641"/>
      <c r="DJ20" s="641"/>
      <c r="DK20" s="641"/>
      <c r="DL20" s="641"/>
      <c r="DM20" s="641"/>
      <c r="DN20" s="641"/>
      <c r="DO20" s="641"/>
      <c r="DP20" s="642"/>
      <c r="DQ20" s="646">
        <v>1800257</v>
      </c>
      <c r="DR20" s="641"/>
      <c r="DS20" s="641"/>
      <c r="DT20" s="641"/>
      <c r="DU20" s="641"/>
      <c r="DV20" s="641"/>
      <c r="DW20" s="641"/>
      <c r="DX20" s="641"/>
      <c r="DY20" s="641"/>
      <c r="DZ20" s="641"/>
      <c r="EA20" s="641"/>
      <c r="EB20" s="641"/>
      <c r="EC20" s="684"/>
    </row>
    <row r="21" spans="2:133" ht="11.25" customHeight="1">
      <c r="B21" s="637" t="s">
        <v>278</v>
      </c>
      <c r="C21" s="638"/>
      <c r="D21" s="638"/>
      <c r="E21" s="638"/>
      <c r="F21" s="638"/>
      <c r="G21" s="638"/>
      <c r="H21" s="638"/>
      <c r="I21" s="638"/>
      <c r="J21" s="638"/>
      <c r="K21" s="638"/>
      <c r="L21" s="638"/>
      <c r="M21" s="638"/>
      <c r="N21" s="638"/>
      <c r="O21" s="638"/>
      <c r="P21" s="638"/>
      <c r="Q21" s="639"/>
      <c r="R21" s="640">
        <v>6306</v>
      </c>
      <c r="S21" s="641"/>
      <c r="T21" s="641"/>
      <c r="U21" s="641"/>
      <c r="V21" s="641"/>
      <c r="W21" s="641"/>
      <c r="X21" s="641"/>
      <c r="Y21" s="642"/>
      <c r="Z21" s="677">
        <v>0.2</v>
      </c>
      <c r="AA21" s="677"/>
      <c r="AB21" s="677"/>
      <c r="AC21" s="677"/>
      <c r="AD21" s="678">
        <v>6306</v>
      </c>
      <c r="AE21" s="678"/>
      <c r="AF21" s="678"/>
      <c r="AG21" s="678"/>
      <c r="AH21" s="678"/>
      <c r="AI21" s="678"/>
      <c r="AJ21" s="678"/>
      <c r="AK21" s="678"/>
      <c r="AL21" s="643">
        <v>0.4</v>
      </c>
      <c r="AM21" s="644"/>
      <c r="AN21" s="644"/>
      <c r="AO21" s="679"/>
      <c r="AP21" s="735" t="s">
        <v>279</v>
      </c>
      <c r="AQ21" s="742"/>
      <c r="AR21" s="742"/>
      <c r="AS21" s="742"/>
      <c r="AT21" s="742"/>
      <c r="AU21" s="742"/>
      <c r="AV21" s="742"/>
      <c r="AW21" s="742"/>
      <c r="AX21" s="742"/>
      <c r="AY21" s="742"/>
      <c r="AZ21" s="742"/>
      <c r="BA21" s="742"/>
      <c r="BB21" s="742"/>
      <c r="BC21" s="742"/>
      <c r="BD21" s="742"/>
      <c r="BE21" s="742"/>
      <c r="BF21" s="737"/>
      <c r="BG21" s="640" t="s">
        <v>128</v>
      </c>
      <c r="BH21" s="641"/>
      <c r="BI21" s="641"/>
      <c r="BJ21" s="641"/>
      <c r="BK21" s="641"/>
      <c r="BL21" s="641"/>
      <c r="BM21" s="641"/>
      <c r="BN21" s="642"/>
      <c r="BO21" s="677" t="s">
        <v>128</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280</v>
      </c>
      <c r="C22" s="638"/>
      <c r="D22" s="638"/>
      <c r="E22" s="638"/>
      <c r="F22" s="638"/>
      <c r="G22" s="638"/>
      <c r="H22" s="638"/>
      <c r="I22" s="638"/>
      <c r="J22" s="638"/>
      <c r="K22" s="638"/>
      <c r="L22" s="638"/>
      <c r="M22" s="638"/>
      <c r="N22" s="638"/>
      <c r="O22" s="638"/>
      <c r="P22" s="638"/>
      <c r="Q22" s="639"/>
      <c r="R22" s="640">
        <v>1371569</v>
      </c>
      <c r="S22" s="641"/>
      <c r="T22" s="641"/>
      <c r="U22" s="641"/>
      <c r="V22" s="641"/>
      <c r="W22" s="641"/>
      <c r="X22" s="641"/>
      <c r="Y22" s="642"/>
      <c r="Z22" s="677">
        <v>50.1</v>
      </c>
      <c r="AA22" s="677"/>
      <c r="AB22" s="677"/>
      <c r="AC22" s="677"/>
      <c r="AD22" s="678">
        <v>1272404</v>
      </c>
      <c r="AE22" s="678"/>
      <c r="AF22" s="678"/>
      <c r="AG22" s="678"/>
      <c r="AH22" s="678"/>
      <c r="AI22" s="678"/>
      <c r="AJ22" s="678"/>
      <c r="AK22" s="678"/>
      <c r="AL22" s="643">
        <v>79.3</v>
      </c>
      <c r="AM22" s="644"/>
      <c r="AN22" s="644"/>
      <c r="AO22" s="679"/>
      <c r="AP22" s="735" t="s">
        <v>281</v>
      </c>
      <c r="AQ22" s="742"/>
      <c r="AR22" s="742"/>
      <c r="AS22" s="742"/>
      <c r="AT22" s="742"/>
      <c r="AU22" s="742"/>
      <c r="AV22" s="742"/>
      <c r="AW22" s="742"/>
      <c r="AX22" s="742"/>
      <c r="AY22" s="742"/>
      <c r="AZ22" s="742"/>
      <c r="BA22" s="742"/>
      <c r="BB22" s="742"/>
      <c r="BC22" s="742"/>
      <c r="BD22" s="742"/>
      <c r="BE22" s="742"/>
      <c r="BF22" s="737"/>
      <c r="BG22" s="640" t="s">
        <v>128</v>
      </c>
      <c r="BH22" s="641"/>
      <c r="BI22" s="641"/>
      <c r="BJ22" s="641"/>
      <c r="BK22" s="641"/>
      <c r="BL22" s="641"/>
      <c r="BM22" s="641"/>
      <c r="BN22" s="642"/>
      <c r="BO22" s="677" t="s">
        <v>240</v>
      </c>
      <c r="BP22" s="677"/>
      <c r="BQ22" s="677"/>
      <c r="BR22" s="677"/>
      <c r="BS22" s="646" t="s">
        <v>240</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283</v>
      </c>
      <c r="C23" s="638"/>
      <c r="D23" s="638"/>
      <c r="E23" s="638"/>
      <c r="F23" s="638"/>
      <c r="G23" s="638"/>
      <c r="H23" s="638"/>
      <c r="I23" s="638"/>
      <c r="J23" s="638"/>
      <c r="K23" s="638"/>
      <c r="L23" s="638"/>
      <c r="M23" s="638"/>
      <c r="N23" s="638"/>
      <c r="O23" s="638"/>
      <c r="P23" s="638"/>
      <c r="Q23" s="639"/>
      <c r="R23" s="640">
        <v>1272404</v>
      </c>
      <c r="S23" s="641"/>
      <c r="T23" s="641"/>
      <c r="U23" s="641"/>
      <c r="V23" s="641"/>
      <c r="W23" s="641"/>
      <c r="X23" s="641"/>
      <c r="Y23" s="642"/>
      <c r="Z23" s="677">
        <v>46.5</v>
      </c>
      <c r="AA23" s="677"/>
      <c r="AB23" s="677"/>
      <c r="AC23" s="677"/>
      <c r="AD23" s="678">
        <v>1272404</v>
      </c>
      <c r="AE23" s="678"/>
      <c r="AF23" s="678"/>
      <c r="AG23" s="678"/>
      <c r="AH23" s="678"/>
      <c r="AI23" s="678"/>
      <c r="AJ23" s="678"/>
      <c r="AK23" s="678"/>
      <c r="AL23" s="643">
        <v>79.3</v>
      </c>
      <c r="AM23" s="644"/>
      <c r="AN23" s="644"/>
      <c r="AO23" s="679"/>
      <c r="AP23" s="735" t="s">
        <v>284</v>
      </c>
      <c r="AQ23" s="742"/>
      <c r="AR23" s="742"/>
      <c r="AS23" s="742"/>
      <c r="AT23" s="742"/>
      <c r="AU23" s="742"/>
      <c r="AV23" s="742"/>
      <c r="AW23" s="742"/>
      <c r="AX23" s="742"/>
      <c r="AY23" s="742"/>
      <c r="AZ23" s="742"/>
      <c r="BA23" s="742"/>
      <c r="BB23" s="742"/>
      <c r="BC23" s="742"/>
      <c r="BD23" s="742"/>
      <c r="BE23" s="742"/>
      <c r="BF23" s="737"/>
      <c r="BG23" s="640" t="s">
        <v>128</v>
      </c>
      <c r="BH23" s="641"/>
      <c r="BI23" s="641"/>
      <c r="BJ23" s="641"/>
      <c r="BK23" s="641"/>
      <c r="BL23" s="641"/>
      <c r="BM23" s="641"/>
      <c r="BN23" s="642"/>
      <c r="BO23" s="677" t="s">
        <v>240</v>
      </c>
      <c r="BP23" s="677"/>
      <c r="BQ23" s="677"/>
      <c r="BR23" s="677"/>
      <c r="BS23" s="646" t="s">
        <v>128</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c r="B24" s="637" t="s">
        <v>290</v>
      </c>
      <c r="C24" s="638"/>
      <c r="D24" s="638"/>
      <c r="E24" s="638"/>
      <c r="F24" s="638"/>
      <c r="G24" s="638"/>
      <c r="H24" s="638"/>
      <c r="I24" s="638"/>
      <c r="J24" s="638"/>
      <c r="K24" s="638"/>
      <c r="L24" s="638"/>
      <c r="M24" s="638"/>
      <c r="N24" s="638"/>
      <c r="O24" s="638"/>
      <c r="P24" s="638"/>
      <c r="Q24" s="639"/>
      <c r="R24" s="640">
        <v>99165</v>
      </c>
      <c r="S24" s="641"/>
      <c r="T24" s="641"/>
      <c r="U24" s="641"/>
      <c r="V24" s="641"/>
      <c r="W24" s="641"/>
      <c r="X24" s="641"/>
      <c r="Y24" s="642"/>
      <c r="Z24" s="677">
        <v>3.6</v>
      </c>
      <c r="AA24" s="677"/>
      <c r="AB24" s="677"/>
      <c r="AC24" s="677"/>
      <c r="AD24" s="678" t="s">
        <v>240</v>
      </c>
      <c r="AE24" s="678"/>
      <c r="AF24" s="678"/>
      <c r="AG24" s="678"/>
      <c r="AH24" s="678"/>
      <c r="AI24" s="678"/>
      <c r="AJ24" s="678"/>
      <c r="AK24" s="678"/>
      <c r="AL24" s="643" t="s">
        <v>240</v>
      </c>
      <c r="AM24" s="644"/>
      <c r="AN24" s="644"/>
      <c r="AO24" s="679"/>
      <c r="AP24" s="735" t="s">
        <v>291</v>
      </c>
      <c r="AQ24" s="742"/>
      <c r="AR24" s="742"/>
      <c r="AS24" s="742"/>
      <c r="AT24" s="742"/>
      <c r="AU24" s="742"/>
      <c r="AV24" s="742"/>
      <c r="AW24" s="742"/>
      <c r="AX24" s="742"/>
      <c r="AY24" s="742"/>
      <c r="AZ24" s="742"/>
      <c r="BA24" s="742"/>
      <c r="BB24" s="742"/>
      <c r="BC24" s="742"/>
      <c r="BD24" s="742"/>
      <c r="BE24" s="742"/>
      <c r="BF24" s="737"/>
      <c r="BG24" s="640" t="s">
        <v>128</v>
      </c>
      <c r="BH24" s="641"/>
      <c r="BI24" s="641"/>
      <c r="BJ24" s="641"/>
      <c r="BK24" s="641"/>
      <c r="BL24" s="641"/>
      <c r="BM24" s="641"/>
      <c r="BN24" s="642"/>
      <c r="BO24" s="677" t="s">
        <v>128</v>
      </c>
      <c r="BP24" s="677"/>
      <c r="BQ24" s="677"/>
      <c r="BR24" s="677"/>
      <c r="BS24" s="646" t="s">
        <v>128</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986955</v>
      </c>
      <c r="CS24" s="696"/>
      <c r="CT24" s="696"/>
      <c r="CU24" s="696"/>
      <c r="CV24" s="696"/>
      <c r="CW24" s="696"/>
      <c r="CX24" s="696"/>
      <c r="CY24" s="739"/>
      <c r="CZ24" s="740">
        <v>37.299999999999997</v>
      </c>
      <c r="DA24" s="713"/>
      <c r="DB24" s="713"/>
      <c r="DC24" s="743"/>
      <c r="DD24" s="738">
        <v>821129</v>
      </c>
      <c r="DE24" s="696"/>
      <c r="DF24" s="696"/>
      <c r="DG24" s="696"/>
      <c r="DH24" s="696"/>
      <c r="DI24" s="696"/>
      <c r="DJ24" s="696"/>
      <c r="DK24" s="739"/>
      <c r="DL24" s="738">
        <v>805148</v>
      </c>
      <c r="DM24" s="696"/>
      <c r="DN24" s="696"/>
      <c r="DO24" s="696"/>
      <c r="DP24" s="696"/>
      <c r="DQ24" s="696"/>
      <c r="DR24" s="696"/>
      <c r="DS24" s="696"/>
      <c r="DT24" s="696"/>
      <c r="DU24" s="696"/>
      <c r="DV24" s="739"/>
      <c r="DW24" s="740">
        <v>48.9</v>
      </c>
      <c r="DX24" s="713"/>
      <c r="DY24" s="713"/>
      <c r="DZ24" s="713"/>
      <c r="EA24" s="713"/>
      <c r="EB24" s="713"/>
      <c r="EC24" s="741"/>
    </row>
    <row r="25" spans="2:133" ht="11.25" customHeight="1">
      <c r="B25" s="637" t="s">
        <v>293</v>
      </c>
      <c r="C25" s="638"/>
      <c r="D25" s="638"/>
      <c r="E25" s="638"/>
      <c r="F25" s="638"/>
      <c r="G25" s="638"/>
      <c r="H25" s="638"/>
      <c r="I25" s="638"/>
      <c r="J25" s="638"/>
      <c r="K25" s="638"/>
      <c r="L25" s="638"/>
      <c r="M25" s="638"/>
      <c r="N25" s="638"/>
      <c r="O25" s="638"/>
      <c r="P25" s="638"/>
      <c r="Q25" s="639"/>
      <c r="R25" s="640" t="s">
        <v>240</v>
      </c>
      <c r="S25" s="641"/>
      <c r="T25" s="641"/>
      <c r="U25" s="641"/>
      <c r="V25" s="641"/>
      <c r="W25" s="641"/>
      <c r="X25" s="641"/>
      <c r="Y25" s="642"/>
      <c r="Z25" s="677" t="s">
        <v>128</v>
      </c>
      <c r="AA25" s="677"/>
      <c r="AB25" s="677"/>
      <c r="AC25" s="677"/>
      <c r="AD25" s="678" t="s">
        <v>240</v>
      </c>
      <c r="AE25" s="678"/>
      <c r="AF25" s="678"/>
      <c r="AG25" s="678"/>
      <c r="AH25" s="678"/>
      <c r="AI25" s="678"/>
      <c r="AJ25" s="678"/>
      <c r="AK25" s="678"/>
      <c r="AL25" s="643" t="s">
        <v>240</v>
      </c>
      <c r="AM25" s="644"/>
      <c r="AN25" s="644"/>
      <c r="AO25" s="679"/>
      <c r="AP25" s="735" t="s">
        <v>294</v>
      </c>
      <c r="AQ25" s="742"/>
      <c r="AR25" s="742"/>
      <c r="AS25" s="742"/>
      <c r="AT25" s="742"/>
      <c r="AU25" s="742"/>
      <c r="AV25" s="742"/>
      <c r="AW25" s="742"/>
      <c r="AX25" s="742"/>
      <c r="AY25" s="742"/>
      <c r="AZ25" s="742"/>
      <c r="BA25" s="742"/>
      <c r="BB25" s="742"/>
      <c r="BC25" s="742"/>
      <c r="BD25" s="742"/>
      <c r="BE25" s="742"/>
      <c r="BF25" s="737"/>
      <c r="BG25" s="640" t="s">
        <v>240</v>
      </c>
      <c r="BH25" s="641"/>
      <c r="BI25" s="641"/>
      <c r="BJ25" s="641"/>
      <c r="BK25" s="641"/>
      <c r="BL25" s="641"/>
      <c r="BM25" s="641"/>
      <c r="BN25" s="642"/>
      <c r="BO25" s="677" t="s">
        <v>128</v>
      </c>
      <c r="BP25" s="677"/>
      <c r="BQ25" s="677"/>
      <c r="BR25" s="677"/>
      <c r="BS25" s="646" t="s">
        <v>240</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571888</v>
      </c>
      <c r="CS25" s="659"/>
      <c r="CT25" s="659"/>
      <c r="CU25" s="659"/>
      <c r="CV25" s="659"/>
      <c r="CW25" s="659"/>
      <c r="CX25" s="659"/>
      <c r="CY25" s="660"/>
      <c r="CZ25" s="643">
        <v>21.6</v>
      </c>
      <c r="DA25" s="661"/>
      <c r="DB25" s="661"/>
      <c r="DC25" s="662"/>
      <c r="DD25" s="646">
        <v>528385</v>
      </c>
      <c r="DE25" s="659"/>
      <c r="DF25" s="659"/>
      <c r="DG25" s="659"/>
      <c r="DH25" s="659"/>
      <c r="DI25" s="659"/>
      <c r="DJ25" s="659"/>
      <c r="DK25" s="660"/>
      <c r="DL25" s="646">
        <v>527815</v>
      </c>
      <c r="DM25" s="659"/>
      <c r="DN25" s="659"/>
      <c r="DO25" s="659"/>
      <c r="DP25" s="659"/>
      <c r="DQ25" s="659"/>
      <c r="DR25" s="659"/>
      <c r="DS25" s="659"/>
      <c r="DT25" s="659"/>
      <c r="DU25" s="659"/>
      <c r="DV25" s="660"/>
      <c r="DW25" s="643">
        <v>32</v>
      </c>
      <c r="DX25" s="661"/>
      <c r="DY25" s="661"/>
      <c r="DZ25" s="661"/>
      <c r="EA25" s="661"/>
      <c r="EB25" s="661"/>
      <c r="EC25" s="676"/>
    </row>
    <row r="26" spans="2:133" ht="11.25" customHeight="1">
      <c r="B26" s="637" t="s">
        <v>296</v>
      </c>
      <c r="C26" s="638"/>
      <c r="D26" s="638"/>
      <c r="E26" s="638"/>
      <c r="F26" s="638"/>
      <c r="G26" s="638"/>
      <c r="H26" s="638"/>
      <c r="I26" s="638"/>
      <c r="J26" s="638"/>
      <c r="K26" s="638"/>
      <c r="L26" s="638"/>
      <c r="M26" s="638"/>
      <c r="N26" s="638"/>
      <c r="O26" s="638"/>
      <c r="P26" s="638"/>
      <c r="Q26" s="639"/>
      <c r="R26" s="640">
        <v>1695160</v>
      </c>
      <c r="S26" s="641"/>
      <c r="T26" s="641"/>
      <c r="U26" s="641"/>
      <c r="V26" s="641"/>
      <c r="W26" s="641"/>
      <c r="X26" s="641"/>
      <c r="Y26" s="642"/>
      <c r="Z26" s="677">
        <v>61.9</v>
      </c>
      <c r="AA26" s="677"/>
      <c r="AB26" s="677"/>
      <c r="AC26" s="677"/>
      <c r="AD26" s="678">
        <v>1595995</v>
      </c>
      <c r="AE26" s="678"/>
      <c r="AF26" s="678"/>
      <c r="AG26" s="678"/>
      <c r="AH26" s="678"/>
      <c r="AI26" s="678"/>
      <c r="AJ26" s="678"/>
      <c r="AK26" s="678"/>
      <c r="AL26" s="643">
        <v>99.5</v>
      </c>
      <c r="AM26" s="644"/>
      <c r="AN26" s="644"/>
      <c r="AO26" s="679"/>
      <c r="AP26" s="735" t="s">
        <v>297</v>
      </c>
      <c r="AQ26" s="736"/>
      <c r="AR26" s="736"/>
      <c r="AS26" s="736"/>
      <c r="AT26" s="736"/>
      <c r="AU26" s="736"/>
      <c r="AV26" s="736"/>
      <c r="AW26" s="736"/>
      <c r="AX26" s="736"/>
      <c r="AY26" s="736"/>
      <c r="AZ26" s="736"/>
      <c r="BA26" s="736"/>
      <c r="BB26" s="736"/>
      <c r="BC26" s="736"/>
      <c r="BD26" s="736"/>
      <c r="BE26" s="736"/>
      <c r="BF26" s="737"/>
      <c r="BG26" s="640" t="s">
        <v>240</v>
      </c>
      <c r="BH26" s="641"/>
      <c r="BI26" s="641"/>
      <c r="BJ26" s="641"/>
      <c r="BK26" s="641"/>
      <c r="BL26" s="641"/>
      <c r="BM26" s="641"/>
      <c r="BN26" s="642"/>
      <c r="BO26" s="677" t="s">
        <v>240</v>
      </c>
      <c r="BP26" s="677"/>
      <c r="BQ26" s="677"/>
      <c r="BR26" s="677"/>
      <c r="BS26" s="646" t="s">
        <v>128</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364685</v>
      </c>
      <c r="CS26" s="641"/>
      <c r="CT26" s="641"/>
      <c r="CU26" s="641"/>
      <c r="CV26" s="641"/>
      <c r="CW26" s="641"/>
      <c r="CX26" s="641"/>
      <c r="CY26" s="642"/>
      <c r="CZ26" s="643">
        <v>13.8</v>
      </c>
      <c r="DA26" s="661"/>
      <c r="DB26" s="661"/>
      <c r="DC26" s="662"/>
      <c r="DD26" s="646">
        <v>327099</v>
      </c>
      <c r="DE26" s="641"/>
      <c r="DF26" s="641"/>
      <c r="DG26" s="641"/>
      <c r="DH26" s="641"/>
      <c r="DI26" s="641"/>
      <c r="DJ26" s="641"/>
      <c r="DK26" s="642"/>
      <c r="DL26" s="646" t="s">
        <v>128</v>
      </c>
      <c r="DM26" s="641"/>
      <c r="DN26" s="641"/>
      <c r="DO26" s="641"/>
      <c r="DP26" s="641"/>
      <c r="DQ26" s="641"/>
      <c r="DR26" s="641"/>
      <c r="DS26" s="641"/>
      <c r="DT26" s="641"/>
      <c r="DU26" s="641"/>
      <c r="DV26" s="642"/>
      <c r="DW26" s="643" t="s">
        <v>240</v>
      </c>
      <c r="DX26" s="661"/>
      <c r="DY26" s="661"/>
      <c r="DZ26" s="661"/>
      <c r="EA26" s="661"/>
      <c r="EB26" s="661"/>
      <c r="EC26" s="676"/>
    </row>
    <row r="27" spans="2:133" ht="11.25" customHeight="1">
      <c r="B27" s="637" t="s">
        <v>299</v>
      </c>
      <c r="C27" s="638"/>
      <c r="D27" s="638"/>
      <c r="E27" s="638"/>
      <c r="F27" s="638"/>
      <c r="G27" s="638"/>
      <c r="H27" s="638"/>
      <c r="I27" s="638"/>
      <c r="J27" s="638"/>
      <c r="K27" s="638"/>
      <c r="L27" s="638"/>
      <c r="M27" s="638"/>
      <c r="N27" s="638"/>
      <c r="O27" s="638"/>
      <c r="P27" s="638"/>
      <c r="Q27" s="639"/>
      <c r="R27" s="640" t="s">
        <v>240</v>
      </c>
      <c r="S27" s="641"/>
      <c r="T27" s="641"/>
      <c r="U27" s="641"/>
      <c r="V27" s="641"/>
      <c r="W27" s="641"/>
      <c r="X27" s="641"/>
      <c r="Y27" s="642"/>
      <c r="Z27" s="677" t="s">
        <v>128</v>
      </c>
      <c r="AA27" s="677"/>
      <c r="AB27" s="677"/>
      <c r="AC27" s="677"/>
      <c r="AD27" s="678" t="s">
        <v>128</v>
      </c>
      <c r="AE27" s="678"/>
      <c r="AF27" s="678"/>
      <c r="AG27" s="678"/>
      <c r="AH27" s="678"/>
      <c r="AI27" s="678"/>
      <c r="AJ27" s="678"/>
      <c r="AK27" s="678"/>
      <c r="AL27" s="643" t="s">
        <v>128</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225023</v>
      </c>
      <c r="BH27" s="641"/>
      <c r="BI27" s="641"/>
      <c r="BJ27" s="641"/>
      <c r="BK27" s="641"/>
      <c r="BL27" s="641"/>
      <c r="BM27" s="641"/>
      <c r="BN27" s="642"/>
      <c r="BO27" s="677">
        <v>100</v>
      </c>
      <c r="BP27" s="677"/>
      <c r="BQ27" s="677"/>
      <c r="BR27" s="677"/>
      <c r="BS27" s="646">
        <v>478</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123765</v>
      </c>
      <c r="CS27" s="659"/>
      <c r="CT27" s="659"/>
      <c r="CU27" s="659"/>
      <c r="CV27" s="659"/>
      <c r="CW27" s="659"/>
      <c r="CX27" s="659"/>
      <c r="CY27" s="660"/>
      <c r="CZ27" s="643">
        <v>4.7</v>
      </c>
      <c r="DA27" s="661"/>
      <c r="DB27" s="661"/>
      <c r="DC27" s="662"/>
      <c r="DD27" s="646">
        <v>44213</v>
      </c>
      <c r="DE27" s="659"/>
      <c r="DF27" s="659"/>
      <c r="DG27" s="659"/>
      <c r="DH27" s="659"/>
      <c r="DI27" s="659"/>
      <c r="DJ27" s="659"/>
      <c r="DK27" s="660"/>
      <c r="DL27" s="646">
        <v>28802</v>
      </c>
      <c r="DM27" s="659"/>
      <c r="DN27" s="659"/>
      <c r="DO27" s="659"/>
      <c r="DP27" s="659"/>
      <c r="DQ27" s="659"/>
      <c r="DR27" s="659"/>
      <c r="DS27" s="659"/>
      <c r="DT27" s="659"/>
      <c r="DU27" s="659"/>
      <c r="DV27" s="660"/>
      <c r="DW27" s="643">
        <v>1.7</v>
      </c>
      <c r="DX27" s="661"/>
      <c r="DY27" s="661"/>
      <c r="DZ27" s="661"/>
      <c r="EA27" s="661"/>
      <c r="EB27" s="661"/>
      <c r="EC27" s="676"/>
    </row>
    <row r="28" spans="2:133" ht="11.25" customHeight="1">
      <c r="B28" s="637" t="s">
        <v>302</v>
      </c>
      <c r="C28" s="638"/>
      <c r="D28" s="638"/>
      <c r="E28" s="638"/>
      <c r="F28" s="638"/>
      <c r="G28" s="638"/>
      <c r="H28" s="638"/>
      <c r="I28" s="638"/>
      <c r="J28" s="638"/>
      <c r="K28" s="638"/>
      <c r="L28" s="638"/>
      <c r="M28" s="638"/>
      <c r="N28" s="638"/>
      <c r="O28" s="638"/>
      <c r="P28" s="638"/>
      <c r="Q28" s="639"/>
      <c r="R28" s="640">
        <v>6828</v>
      </c>
      <c r="S28" s="641"/>
      <c r="T28" s="641"/>
      <c r="U28" s="641"/>
      <c r="V28" s="641"/>
      <c r="W28" s="641"/>
      <c r="X28" s="641"/>
      <c r="Y28" s="642"/>
      <c r="Z28" s="677">
        <v>0.2</v>
      </c>
      <c r="AA28" s="677"/>
      <c r="AB28" s="677"/>
      <c r="AC28" s="677"/>
      <c r="AD28" s="678" t="s">
        <v>128</v>
      </c>
      <c r="AE28" s="678"/>
      <c r="AF28" s="678"/>
      <c r="AG28" s="678"/>
      <c r="AH28" s="678"/>
      <c r="AI28" s="678"/>
      <c r="AJ28" s="678"/>
      <c r="AK28" s="678"/>
      <c r="AL28" s="643" t="s">
        <v>128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291302</v>
      </c>
      <c r="CS28" s="641"/>
      <c r="CT28" s="641"/>
      <c r="CU28" s="641"/>
      <c r="CV28" s="641"/>
      <c r="CW28" s="641"/>
      <c r="CX28" s="641"/>
      <c r="CY28" s="642"/>
      <c r="CZ28" s="643">
        <v>11</v>
      </c>
      <c r="DA28" s="661"/>
      <c r="DB28" s="661"/>
      <c r="DC28" s="662"/>
      <c r="DD28" s="646">
        <v>248531</v>
      </c>
      <c r="DE28" s="641"/>
      <c r="DF28" s="641"/>
      <c r="DG28" s="641"/>
      <c r="DH28" s="641"/>
      <c r="DI28" s="641"/>
      <c r="DJ28" s="641"/>
      <c r="DK28" s="642"/>
      <c r="DL28" s="646">
        <v>248531</v>
      </c>
      <c r="DM28" s="641"/>
      <c r="DN28" s="641"/>
      <c r="DO28" s="641"/>
      <c r="DP28" s="641"/>
      <c r="DQ28" s="641"/>
      <c r="DR28" s="641"/>
      <c r="DS28" s="641"/>
      <c r="DT28" s="641"/>
      <c r="DU28" s="641"/>
      <c r="DV28" s="642"/>
      <c r="DW28" s="643">
        <v>15.1</v>
      </c>
      <c r="DX28" s="661"/>
      <c r="DY28" s="661"/>
      <c r="DZ28" s="661"/>
      <c r="EA28" s="661"/>
      <c r="EB28" s="661"/>
      <c r="EC28" s="676"/>
    </row>
    <row r="29" spans="2:133" ht="11.25" customHeight="1">
      <c r="B29" s="637" t="s">
        <v>304</v>
      </c>
      <c r="C29" s="638"/>
      <c r="D29" s="638"/>
      <c r="E29" s="638"/>
      <c r="F29" s="638"/>
      <c r="G29" s="638"/>
      <c r="H29" s="638"/>
      <c r="I29" s="638"/>
      <c r="J29" s="638"/>
      <c r="K29" s="638"/>
      <c r="L29" s="638"/>
      <c r="M29" s="638"/>
      <c r="N29" s="638"/>
      <c r="O29" s="638"/>
      <c r="P29" s="638"/>
      <c r="Q29" s="639"/>
      <c r="R29" s="640">
        <v>99220</v>
      </c>
      <c r="S29" s="641"/>
      <c r="T29" s="641"/>
      <c r="U29" s="641"/>
      <c r="V29" s="641"/>
      <c r="W29" s="641"/>
      <c r="X29" s="641"/>
      <c r="Y29" s="642"/>
      <c r="Z29" s="677">
        <v>3.6</v>
      </c>
      <c r="AA29" s="677"/>
      <c r="AB29" s="677"/>
      <c r="AC29" s="677"/>
      <c r="AD29" s="678" t="s">
        <v>128</v>
      </c>
      <c r="AE29" s="678"/>
      <c r="AF29" s="678"/>
      <c r="AG29" s="678"/>
      <c r="AH29" s="678"/>
      <c r="AI29" s="678"/>
      <c r="AJ29" s="678"/>
      <c r="AK29" s="678"/>
      <c r="AL29" s="643" t="s">
        <v>240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305</v>
      </c>
      <c r="CE29" s="730"/>
      <c r="CF29" s="673" t="s">
        <v>69</v>
      </c>
      <c r="CG29" s="674"/>
      <c r="CH29" s="674"/>
      <c r="CI29" s="674"/>
      <c r="CJ29" s="674"/>
      <c r="CK29" s="674"/>
      <c r="CL29" s="674"/>
      <c r="CM29" s="674"/>
      <c r="CN29" s="674"/>
      <c r="CO29" s="674"/>
      <c r="CP29" s="674"/>
      <c r="CQ29" s="675"/>
      <c r="CR29" s="640">
        <v>291053</v>
      </c>
      <c r="CS29" s="659"/>
      <c r="CT29" s="659"/>
      <c r="CU29" s="659"/>
      <c r="CV29" s="659"/>
      <c r="CW29" s="659"/>
      <c r="CX29" s="659"/>
      <c r="CY29" s="660"/>
      <c r="CZ29" s="643">
        <v>11</v>
      </c>
      <c r="DA29" s="661"/>
      <c r="DB29" s="661"/>
      <c r="DC29" s="662"/>
      <c r="DD29" s="646">
        <v>248282</v>
      </c>
      <c r="DE29" s="659"/>
      <c r="DF29" s="659"/>
      <c r="DG29" s="659"/>
      <c r="DH29" s="659"/>
      <c r="DI29" s="659"/>
      <c r="DJ29" s="659"/>
      <c r="DK29" s="660"/>
      <c r="DL29" s="646">
        <v>248282</v>
      </c>
      <c r="DM29" s="659"/>
      <c r="DN29" s="659"/>
      <c r="DO29" s="659"/>
      <c r="DP29" s="659"/>
      <c r="DQ29" s="659"/>
      <c r="DR29" s="659"/>
      <c r="DS29" s="659"/>
      <c r="DT29" s="659"/>
      <c r="DU29" s="659"/>
      <c r="DV29" s="660"/>
      <c r="DW29" s="643">
        <v>15.1</v>
      </c>
      <c r="DX29" s="661"/>
      <c r="DY29" s="661"/>
      <c r="DZ29" s="661"/>
      <c r="EA29" s="661"/>
      <c r="EB29" s="661"/>
      <c r="EC29" s="676"/>
    </row>
    <row r="30" spans="2:133" ht="11.25" customHeight="1">
      <c r="B30" s="637" t="s">
        <v>306</v>
      </c>
      <c r="C30" s="638"/>
      <c r="D30" s="638"/>
      <c r="E30" s="638"/>
      <c r="F30" s="638"/>
      <c r="G30" s="638"/>
      <c r="H30" s="638"/>
      <c r="I30" s="638"/>
      <c r="J30" s="638"/>
      <c r="K30" s="638"/>
      <c r="L30" s="638"/>
      <c r="M30" s="638"/>
      <c r="N30" s="638"/>
      <c r="O30" s="638"/>
      <c r="P30" s="638"/>
      <c r="Q30" s="639"/>
      <c r="R30" s="640">
        <v>9316</v>
      </c>
      <c r="S30" s="641"/>
      <c r="T30" s="641"/>
      <c r="U30" s="641"/>
      <c r="V30" s="641"/>
      <c r="W30" s="641"/>
      <c r="X30" s="641"/>
      <c r="Y30" s="642"/>
      <c r="Z30" s="677">
        <v>0.3</v>
      </c>
      <c r="AA30" s="677"/>
      <c r="AB30" s="677"/>
      <c r="AC30" s="677"/>
      <c r="AD30" s="678" t="s">
        <v>240</v>
      </c>
      <c r="AE30" s="678"/>
      <c r="AF30" s="678"/>
      <c r="AG30" s="678"/>
      <c r="AH30" s="678"/>
      <c r="AI30" s="678"/>
      <c r="AJ30" s="678"/>
      <c r="AK30" s="678"/>
      <c r="AL30" s="643" t="s">
        <v>128</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1"/>
      <c r="CE30" s="732"/>
      <c r="CF30" s="673" t="s">
        <v>309</v>
      </c>
      <c r="CG30" s="674"/>
      <c r="CH30" s="674"/>
      <c r="CI30" s="674"/>
      <c r="CJ30" s="674"/>
      <c r="CK30" s="674"/>
      <c r="CL30" s="674"/>
      <c r="CM30" s="674"/>
      <c r="CN30" s="674"/>
      <c r="CO30" s="674"/>
      <c r="CP30" s="674"/>
      <c r="CQ30" s="675"/>
      <c r="CR30" s="640">
        <v>274641</v>
      </c>
      <c r="CS30" s="641"/>
      <c r="CT30" s="641"/>
      <c r="CU30" s="641"/>
      <c r="CV30" s="641"/>
      <c r="CW30" s="641"/>
      <c r="CX30" s="641"/>
      <c r="CY30" s="642"/>
      <c r="CZ30" s="643">
        <v>10.4</v>
      </c>
      <c r="DA30" s="661"/>
      <c r="DB30" s="661"/>
      <c r="DC30" s="662"/>
      <c r="DD30" s="646">
        <v>231870</v>
      </c>
      <c r="DE30" s="641"/>
      <c r="DF30" s="641"/>
      <c r="DG30" s="641"/>
      <c r="DH30" s="641"/>
      <c r="DI30" s="641"/>
      <c r="DJ30" s="641"/>
      <c r="DK30" s="642"/>
      <c r="DL30" s="646">
        <v>231870</v>
      </c>
      <c r="DM30" s="641"/>
      <c r="DN30" s="641"/>
      <c r="DO30" s="641"/>
      <c r="DP30" s="641"/>
      <c r="DQ30" s="641"/>
      <c r="DR30" s="641"/>
      <c r="DS30" s="641"/>
      <c r="DT30" s="641"/>
      <c r="DU30" s="641"/>
      <c r="DV30" s="642"/>
      <c r="DW30" s="643">
        <v>14.1</v>
      </c>
      <c r="DX30" s="661"/>
      <c r="DY30" s="661"/>
      <c r="DZ30" s="661"/>
      <c r="EA30" s="661"/>
      <c r="EB30" s="661"/>
      <c r="EC30" s="676"/>
    </row>
    <row r="31" spans="2:133" ht="11.25" customHeight="1">
      <c r="B31" s="637" t="s">
        <v>310</v>
      </c>
      <c r="C31" s="638"/>
      <c r="D31" s="638"/>
      <c r="E31" s="638"/>
      <c r="F31" s="638"/>
      <c r="G31" s="638"/>
      <c r="H31" s="638"/>
      <c r="I31" s="638"/>
      <c r="J31" s="638"/>
      <c r="K31" s="638"/>
      <c r="L31" s="638"/>
      <c r="M31" s="638"/>
      <c r="N31" s="638"/>
      <c r="O31" s="638"/>
      <c r="P31" s="638"/>
      <c r="Q31" s="639"/>
      <c r="R31" s="640">
        <v>105175</v>
      </c>
      <c r="S31" s="641"/>
      <c r="T31" s="641"/>
      <c r="U31" s="641"/>
      <c r="V31" s="641"/>
      <c r="W31" s="641"/>
      <c r="X31" s="641"/>
      <c r="Y31" s="642"/>
      <c r="Z31" s="677">
        <v>3.8</v>
      </c>
      <c r="AA31" s="677"/>
      <c r="AB31" s="677"/>
      <c r="AC31" s="677"/>
      <c r="AD31" s="678" t="s">
        <v>240</v>
      </c>
      <c r="AE31" s="678"/>
      <c r="AF31" s="678"/>
      <c r="AG31" s="678"/>
      <c r="AH31" s="678"/>
      <c r="AI31" s="678"/>
      <c r="AJ31" s="678"/>
      <c r="AK31" s="678"/>
      <c r="AL31" s="643" t="s">
        <v>128</v>
      </c>
      <c r="AM31" s="644"/>
      <c r="AN31" s="644"/>
      <c r="AO31" s="679"/>
      <c r="AP31" s="715" t="s">
        <v>311</v>
      </c>
      <c r="AQ31" s="716"/>
      <c r="AR31" s="716"/>
      <c r="AS31" s="716"/>
      <c r="AT31" s="721" t="s">
        <v>312</v>
      </c>
      <c r="AU31" s="231"/>
      <c r="AV31" s="231"/>
      <c r="AW31" s="231"/>
      <c r="AX31" s="708" t="s">
        <v>188</v>
      </c>
      <c r="AY31" s="709"/>
      <c r="AZ31" s="709"/>
      <c r="BA31" s="709"/>
      <c r="BB31" s="709"/>
      <c r="BC31" s="709"/>
      <c r="BD31" s="709"/>
      <c r="BE31" s="709"/>
      <c r="BF31" s="710"/>
      <c r="BG31" s="711">
        <v>99.5</v>
      </c>
      <c r="BH31" s="712"/>
      <c r="BI31" s="712"/>
      <c r="BJ31" s="712"/>
      <c r="BK31" s="712"/>
      <c r="BL31" s="712"/>
      <c r="BM31" s="713">
        <v>99.3</v>
      </c>
      <c r="BN31" s="712"/>
      <c r="BO31" s="712"/>
      <c r="BP31" s="712"/>
      <c r="BQ31" s="714"/>
      <c r="BR31" s="711">
        <v>99.5</v>
      </c>
      <c r="BS31" s="712"/>
      <c r="BT31" s="712"/>
      <c r="BU31" s="712"/>
      <c r="BV31" s="712"/>
      <c r="BW31" s="712"/>
      <c r="BX31" s="713">
        <v>99</v>
      </c>
      <c r="BY31" s="712"/>
      <c r="BZ31" s="712"/>
      <c r="CA31" s="712"/>
      <c r="CB31" s="714"/>
      <c r="CD31" s="731"/>
      <c r="CE31" s="732"/>
      <c r="CF31" s="673" t="s">
        <v>313</v>
      </c>
      <c r="CG31" s="674"/>
      <c r="CH31" s="674"/>
      <c r="CI31" s="674"/>
      <c r="CJ31" s="674"/>
      <c r="CK31" s="674"/>
      <c r="CL31" s="674"/>
      <c r="CM31" s="674"/>
      <c r="CN31" s="674"/>
      <c r="CO31" s="674"/>
      <c r="CP31" s="674"/>
      <c r="CQ31" s="675"/>
      <c r="CR31" s="640">
        <v>16412</v>
      </c>
      <c r="CS31" s="659"/>
      <c r="CT31" s="659"/>
      <c r="CU31" s="659"/>
      <c r="CV31" s="659"/>
      <c r="CW31" s="659"/>
      <c r="CX31" s="659"/>
      <c r="CY31" s="660"/>
      <c r="CZ31" s="643">
        <v>0.6</v>
      </c>
      <c r="DA31" s="661"/>
      <c r="DB31" s="661"/>
      <c r="DC31" s="662"/>
      <c r="DD31" s="646">
        <v>16412</v>
      </c>
      <c r="DE31" s="659"/>
      <c r="DF31" s="659"/>
      <c r="DG31" s="659"/>
      <c r="DH31" s="659"/>
      <c r="DI31" s="659"/>
      <c r="DJ31" s="659"/>
      <c r="DK31" s="660"/>
      <c r="DL31" s="646">
        <v>16412</v>
      </c>
      <c r="DM31" s="659"/>
      <c r="DN31" s="659"/>
      <c r="DO31" s="659"/>
      <c r="DP31" s="659"/>
      <c r="DQ31" s="659"/>
      <c r="DR31" s="659"/>
      <c r="DS31" s="659"/>
      <c r="DT31" s="659"/>
      <c r="DU31" s="659"/>
      <c r="DV31" s="660"/>
      <c r="DW31" s="643">
        <v>1</v>
      </c>
      <c r="DX31" s="661"/>
      <c r="DY31" s="661"/>
      <c r="DZ31" s="661"/>
      <c r="EA31" s="661"/>
      <c r="EB31" s="661"/>
      <c r="EC31" s="676"/>
    </row>
    <row r="32" spans="2:133" ht="11.25" customHeight="1">
      <c r="B32" s="704" t="s">
        <v>314</v>
      </c>
      <c r="C32" s="705"/>
      <c r="D32" s="705"/>
      <c r="E32" s="705"/>
      <c r="F32" s="705"/>
      <c r="G32" s="705"/>
      <c r="H32" s="705"/>
      <c r="I32" s="705"/>
      <c r="J32" s="705"/>
      <c r="K32" s="705"/>
      <c r="L32" s="705"/>
      <c r="M32" s="705"/>
      <c r="N32" s="705"/>
      <c r="O32" s="705"/>
      <c r="P32" s="705"/>
      <c r="Q32" s="706"/>
      <c r="R32" s="640" t="s">
        <v>128</v>
      </c>
      <c r="S32" s="641"/>
      <c r="T32" s="641"/>
      <c r="U32" s="641"/>
      <c r="V32" s="641"/>
      <c r="W32" s="641"/>
      <c r="X32" s="641"/>
      <c r="Y32" s="642"/>
      <c r="Z32" s="677" t="s">
        <v>128</v>
      </c>
      <c r="AA32" s="677"/>
      <c r="AB32" s="677"/>
      <c r="AC32" s="677"/>
      <c r="AD32" s="678" t="s">
        <v>128</v>
      </c>
      <c r="AE32" s="678"/>
      <c r="AF32" s="678"/>
      <c r="AG32" s="678"/>
      <c r="AH32" s="678"/>
      <c r="AI32" s="678"/>
      <c r="AJ32" s="678"/>
      <c r="AK32" s="678"/>
      <c r="AL32" s="643" t="s">
        <v>240</v>
      </c>
      <c r="AM32" s="644"/>
      <c r="AN32" s="644"/>
      <c r="AO32" s="679"/>
      <c r="AP32" s="717"/>
      <c r="AQ32" s="718"/>
      <c r="AR32" s="718"/>
      <c r="AS32" s="718"/>
      <c r="AT32" s="722"/>
      <c r="AU32" s="230" t="s">
        <v>315</v>
      </c>
      <c r="AV32" s="230"/>
      <c r="AW32" s="230"/>
      <c r="AX32" s="637" t="s">
        <v>316</v>
      </c>
      <c r="AY32" s="638"/>
      <c r="AZ32" s="638"/>
      <c r="BA32" s="638"/>
      <c r="BB32" s="638"/>
      <c r="BC32" s="638"/>
      <c r="BD32" s="638"/>
      <c r="BE32" s="638"/>
      <c r="BF32" s="639"/>
      <c r="BG32" s="724">
        <v>99.1</v>
      </c>
      <c r="BH32" s="659"/>
      <c r="BI32" s="659"/>
      <c r="BJ32" s="659"/>
      <c r="BK32" s="659"/>
      <c r="BL32" s="659"/>
      <c r="BM32" s="644">
        <v>99</v>
      </c>
      <c r="BN32" s="725"/>
      <c r="BO32" s="725"/>
      <c r="BP32" s="725"/>
      <c r="BQ32" s="683"/>
      <c r="BR32" s="724">
        <v>99.4</v>
      </c>
      <c r="BS32" s="659"/>
      <c r="BT32" s="659"/>
      <c r="BU32" s="659"/>
      <c r="BV32" s="659"/>
      <c r="BW32" s="659"/>
      <c r="BX32" s="644">
        <v>98.7</v>
      </c>
      <c r="BY32" s="725"/>
      <c r="BZ32" s="725"/>
      <c r="CA32" s="725"/>
      <c r="CB32" s="683"/>
      <c r="CD32" s="733"/>
      <c r="CE32" s="734"/>
      <c r="CF32" s="673" t="s">
        <v>317</v>
      </c>
      <c r="CG32" s="674"/>
      <c r="CH32" s="674"/>
      <c r="CI32" s="674"/>
      <c r="CJ32" s="674"/>
      <c r="CK32" s="674"/>
      <c r="CL32" s="674"/>
      <c r="CM32" s="674"/>
      <c r="CN32" s="674"/>
      <c r="CO32" s="674"/>
      <c r="CP32" s="674"/>
      <c r="CQ32" s="675"/>
      <c r="CR32" s="640">
        <v>249</v>
      </c>
      <c r="CS32" s="641"/>
      <c r="CT32" s="641"/>
      <c r="CU32" s="641"/>
      <c r="CV32" s="641"/>
      <c r="CW32" s="641"/>
      <c r="CX32" s="641"/>
      <c r="CY32" s="642"/>
      <c r="CZ32" s="643">
        <v>0</v>
      </c>
      <c r="DA32" s="661"/>
      <c r="DB32" s="661"/>
      <c r="DC32" s="662"/>
      <c r="DD32" s="646">
        <v>249</v>
      </c>
      <c r="DE32" s="641"/>
      <c r="DF32" s="641"/>
      <c r="DG32" s="641"/>
      <c r="DH32" s="641"/>
      <c r="DI32" s="641"/>
      <c r="DJ32" s="641"/>
      <c r="DK32" s="642"/>
      <c r="DL32" s="646">
        <v>249</v>
      </c>
      <c r="DM32" s="641"/>
      <c r="DN32" s="641"/>
      <c r="DO32" s="641"/>
      <c r="DP32" s="641"/>
      <c r="DQ32" s="641"/>
      <c r="DR32" s="641"/>
      <c r="DS32" s="641"/>
      <c r="DT32" s="641"/>
      <c r="DU32" s="641"/>
      <c r="DV32" s="642"/>
      <c r="DW32" s="643">
        <v>0</v>
      </c>
      <c r="DX32" s="661"/>
      <c r="DY32" s="661"/>
      <c r="DZ32" s="661"/>
      <c r="EA32" s="661"/>
      <c r="EB32" s="661"/>
      <c r="EC32" s="676"/>
    </row>
    <row r="33" spans="2:133" ht="11.25" customHeight="1">
      <c r="B33" s="637" t="s">
        <v>318</v>
      </c>
      <c r="C33" s="638"/>
      <c r="D33" s="638"/>
      <c r="E33" s="638"/>
      <c r="F33" s="638"/>
      <c r="G33" s="638"/>
      <c r="H33" s="638"/>
      <c r="I33" s="638"/>
      <c r="J33" s="638"/>
      <c r="K33" s="638"/>
      <c r="L33" s="638"/>
      <c r="M33" s="638"/>
      <c r="N33" s="638"/>
      <c r="O33" s="638"/>
      <c r="P33" s="638"/>
      <c r="Q33" s="639"/>
      <c r="R33" s="640">
        <v>138260</v>
      </c>
      <c r="S33" s="641"/>
      <c r="T33" s="641"/>
      <c r="U33" s="641"/>
      <c r="V33" s="641"/>
      <c r="W33" s="641"/>
      <c r="X33" s="641"/>
      <c r="Y33" s="642"/>
      <c r="Z33" s="677">
        <v>5</v>
      </c>
      <c r="AA33" s="677"/>
      <c r="AB33" s="677"/>
      <c r="AC33" s="677"/>
      <c r="AD33" s="678" t="s">
        <v>240</v>
      </c>
      <c r="AE33" s="678"/>
      <c r="AF33" s="678"/>
      <c r="AG33" s="678"/>
      <c r="AH33" s="678"/>
      <c r="AI33" s="678"/>
      <c r="AJ33" s="678"/>
      <c r="AK33" s="678"/>
      <c r="AL33" s="643" t="s">
        <v>128</v>
      </c>
      <c r="AM33" s="644"/>
      <c r="AN33" s="644"/>
      <c r="AO33" s="679"/>
      <c r="AP33" s="719"/>
      <c r="AQ33" s="720"/>
      <c r="AR33" s="720"/>
      <c r="AS33" s="720"/>
      <c r="AT33" s="723"/>
      <c r="AU33" s="232"/>
      <c r="AV33" s="232"/>
      <c r="AW33" s="232"/>
      <c r="AX33" s="621" t="s">
        <v>319</v>
      </c>
      <c r="AY33" s="622"/>
      <c r="AZ33" s="622"/>
      <c r="BA33" s="622"/>
      <c r="BB33" s="622"/>
      <c r="BC33" s="622"/>
      <c r="BD33" s="622"/>
      <c r="BE33" s="622"/>
      <c r="BF33" s="623"/>
      <c r="BG33" s="707">
        <v>99.8</v>
      </c>
      <c r="BH33" s="625"/>
      <c r="BI33" s="625"/>
      <c r="BJ33" s="625"/>
      <c r="BK33" s="625"/>
      <c r="BL33" s="625"/>
      <c r="BM33" s="668">
        <v>99.6</v>
      </c>
      <c r="BN33" s="625"/>
      <c r="BO33" s="625"/>
      <c r="BP33" s="625"/>
      <c r="BQ33" s="689"/>
      <c r="BR33" s="707">
        <v>99.6</v>
      </c>
      <c r="BS33" s="625"/>
      <c r="BT33" s="625"/>
      <c r="BU33" s="625"/>
      <c r="BV33" s="625"/>
      <c r="BW33" s="625"/>
      <c r="BX33" s="668">
        <v>99.3</v>
      </c>
      <c r="BY33" s="625"/>
      <c r="BZ33" s="625"/>
      <c r="CA33" s="625"/>
      <c r="CB33" s="689"/>
      <c r="CD33" s="673" t="s">
        <v>320</v>
      </c>
      <c r="CE33" s="674"/>
      <c r="CF33" s="674"/>
      <c r="CG33" s="674"/>
      <c r="CH33" s="674"/>
      <c r="CI33" s="674"/>
      <c r="CJ33" s="674"/>
      <c r="CK33" s="674"/>
      <c r="CL33" s="674"/>
      <c r="CM33" s="674"/>
      <c r="CN33" s="674"/>
      <c r="CO33" s="674"/>
      <c r="CP33" s="674"/>
      <c r="CQ33" s="675"/>
      <c r="CR33" s="640">
        <v>1300524</v>
      </c>
      <c r="CS33" s="659"/>
      <c r="CT33" s="659"/>
      <c r="CU33" s="659"/>
      <c r="CV33" s="659"/>
      <c r="CW33" s="659"/>
      <c r="CX33" s="659"/>
      <c r="CY33" s="660"/>
      <c r="CZ33" s="643">
        <v>49.1</v>
      </c>
      <c r="DA33" s="661"/>
      <c r="DB33" s="661"/>
      <c r="DC33" s="662"/>
      <c r="DD33" s="646">
        <v>946285</v>
      </c>
      <c r="DE33" s="659"/>
      <c r="DF33" s="659"/>
      <c r="DG33" s="659"/>
      <c r="DH33" s="659"/>
      <c r="DI33" s="659"/>
      <c r="DJ33" s="659"/>
      <c r="DK33" s="660"/>
      <c r="DL33" s="646">
        <v>766007</v>
      </c>
      <c r="DM33" s="659"/>
      <c r="DN33" s="659"/>
      <c r="DO33" s="659"/>
      <c r="DP33" s="659"/>
      <c r="DQ33" s="659"/>
      <c r="DR33" s="659"/>
      <c r="DS33" s="659"/>
      <c r="DT33" s="659"/>
      <c r="DU33" s="659"/>
      <c r="DV33" s="660"/>
      <c r="DW33" s="643">
        <v>46.5</v>
      </c>
      <c r="DX33" s="661"/>
      <c r="DY33" s="661"/>
      <c r="DZ33" s="661"/>
      <c r="EA33" s="661"/>
      <c r="EB33" s="661"/>
      <c r="EC33" s="676"/>
    </row>
    <row r="34" spans="2:133" ht="11.25" customHeight="1">
      <c r="B34" s="637" t="s">
        <v>321</v>
      </c>
      <c r="C34" s="638"/>
      <c r="D34" s="638"/>
      <c r="E34" s="638"/>
      <c r="F34" s="638"/>
      <c r="G34" s="638"/>
      <c r="H34" s="638"/>
      <c r="I34" s="638"/>
      <c r="J34" s="638"/>
      <c r="K34" s="638"/>
      <c r="L34" s="638"/>
      <c r="M34" s="638"/>
      <c r="N34" s="638"/>
      <c r="O34" s="638"/>
      <c r="P34" s="638"/>
      <c r="Q34" s="639"/>
      <c r="R34" s="640">
        <v>28370</v>
      </c>
      <c r="S34" s="641"/>
      <c r="T34" s="641"/>
      <c r="U34" s="641"/>
      <c r="V34" s="641"/>
      <c r="W34" s="641"/>
      <c r="X34" s="641"/>
      <c r="Y34" s="642"/>
      <c r="Z34" s="677">
        <v>1</v>
      </c>
      <c r="AA34" s="677"/>
      <c r="AB34" s="677"/>
      <c r="AC34" s="677"/>
      <c r="AD34" s="678">
        <v>6750</v>
      </c>
      <c r="AE34" s="678"/>
      <c r="AF34" s="678"/>
      <c r="AG34" s="678"/>
      <c r="AH34" s="678"/>
      <c r="AI34" s="678"/>
      <c r="AJ34" s="678"/>
      <c r="AK34" s="678"/>
      <c r="AL34" s="643">
        <v>0.4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433146</v>
      </c>
      <c r="CS34" s="641"/>
      <c r="CT34" s="641"/>
      <c r="CU34" s="641"/>
      <c r="CV34" s="641"/>
      <c r="CW34" s="641"/>
      <c r="CX34" s="641"/>
      <c r="CY34" s="642"/>
      <c r="CZ34" s="643">
        <v>16.399999999999999</v>
      </c>
      <c r="DA34" s="661"/>
      <c r="DB34" s="661"/>
      <c r="DC34" s="662"/>
      <c r="DD34" s="646">
        <v>297105</v>
      </c>
      <c r="DE34" s="641"/>
      <c r="DF34" s="641"/>
      <c r="DG34" s="641"/>
      <c r="DH34" s="641"/>
      <c r="DI34" s="641"/>
      <c r="DJ34" s="641"/>
      <c r="DK34" s="642"/>
      <c r="DL34" s="646">
        <v>191313</v>
      </c>
      <c r="DM34" s="641"/>
      <c r="DN34" s="641"/>
      <c r="DO34" s="641"/>
      <c r="DP34" s="641"/>
      <c r="DQ34" s="641"/>
      <c r="DR34" s="641"/>
      <c r="DS34" s="641"/>
      <c r="DT34" s="641"/>
      <c r="DU34" s="641"/>
      <c r="DV34" s="642"/>
      <c r="DW34" s="643">
        <v>11.6</v>
      </c>
      <c r="DX34" s="661"/>
      <c r="DY34" s="661"/>
      <c r="DZ34" s="661"/>
      <c r="EA34" s="661"/>
      <c r="EB34" s="661"/>
      <c r="EC34" s="676"/>
    </row>
    <row r="35" spans="2:133" ht="11.25" customHeight="1">
      <c r="B35" s="637" t="s">
        <v>323</v>
      </c>
      <c r="C35" s="638"/>
      <c r="D35" s="638"/>
      <c r="E35" s="638"/>
      <c r="F35" s="638"/>
      <c r="G35" s="638"/>
      <c r="H35" s="638"/>
      <c r="I35" s="638"/>
      <c r="J35" s="638"/>
      <c r="K35" s="638"/>
      <c r="L35" s="638"/>
      <c r="M35" s="638"/>
      <c r="N35" s="638"/>
      <c r="O35" s="638"/>
      <c r="P35" s="638"/>
      <c r="Q35" s="639"/>
      <c r="R35" s="640">
        <v>27982</v>
      </c>
      <c r="S35" s="641"/>
      <c r="T35" s="641"/>
      <c r="U35" s="641"/>
      <c r="V35" s="641"/>
      <c r="W35" s="641"/>
      <c r="X35" s="641"/>
      <c r="Y35" s="642"/>
      <c r="Z35" s="677">
        <v>1</v>
      </c>
      <c r="AA35" s="677"/>
      <c r="AB35" s="677"/>
      <c r="AC35" s="677"/>
      <c r="AD35" s="678" t="s">
        <v>128</v>
      </c>
      <c r="AE35" s="678"/>
      <c r="AF35" s="678"/>
      <c r="AG35" s="678"/>
      <c r="AH35" s="678"/>
      <c r="AI35" s="678"/>
      <c r="AJ35" s="678"/>
      <c r="AK35" s="678"/>
      <c r="AL35" s="643" t="s">
        <v>128</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150259</v>
      </c>
      <c r="CS35" s="659"/>
      <c r="CT35" s="659"/>
      <c r="CU35" s="659"/>
      <c r="CV35" s="659"/>
      <c r="CW35" s="659"/>
      <c r="CX35" s="659"/>
      <c r="CY35" s="660"/>
      <c r="CZ35" s="643">
        <v>5.7</v>
      </c>
      <c r="DA35" s="661"/>
      <c r="DB35" s="661"/>
      <c r="DC35" s="662"/>
      <c r="DD35" s="646">
        <v>84975</v>
      </c>
      <c r="DE35" s="659"/>
      <c r="DF35" s="659"/>
      <c r="DG35" s="659"/>
      <c r="DH35" s="659"/>
      <c r="DI35" s="659"/>
      <c r="DJ35" s="659"/>
      <c r="DK35" s="660"/>
      <c r="DL35" s="646">
        <v>63428</v>
      </c>
      <c r="DM35" s="659"/>
      <c r="DN35" s="659"/>
      <c r="DO35" s="659"/>
      <c r="DP35" s="659"/>
      <c r="DQ35" s="659"/>
      <c r="DR35" s="659"/>
      <c r="DS35" s="659"/>
      <c r="DT35" s="659"/>
      <c r="DU35" s="659"/>
      <c r="DV35" s="660"/>
      <c r="DW35" s="643">
        <v>3.9</v>
      </c>
      <c r="DX35" s="661"/>
      <c r="DY35" s="661"/>
      <c r="DZ35" s="661"/>
      <c r="EA35" s="661"/>
      <c r="EB35" s="661"/>
      <c r="EC35" s="676"/>
    </row>
    <row r="36" spans="2:133" ht="11.25" customHeight="1">
      <c r="B36" s="637" t="s">
        <v>327</v>
      </c>
      <c r="C36" s="638"/>
      <c r="D36" s="638"/>
      <c r="E36" s="638"/>
      <c r="F36" s="638"/>
      <c r="G36" s="638"/>
      <c r="H36" s="638"/>
      <c r="I36" s="638"/>
      <c r="J36" s="638"/>
      <c r="K36" s="638"/>
      <c r="L36" s="638"/>
      <c r="M36" s="638"/>
      <c r="N36" s="638"/>
      <c r="O36" s="638"/>
      <c r="P36" s="638"/>
      <c r="Q36" s="639"/>
      <c r="R36" s="640">
        <v>310313</v>
      </c>
      <c r="S36" s="641"/>
      <c r="T36" s="641"/>
      <c r="U36" s="641"/>
      <c r="V36" s="641"/>
      <c r="W36" s="641"/>
      <c r="X36" s="641"/>
      <c r="Y36" s="642"/>
      <c r="Z36" s="677">
        <v>11.3</v>
      </c>
      <c r="AA36" s="677"/>
      <c r="AB36" s="677"/>
      <c r="AC36" s="677"/>
      <c r="AD36" s="678" t="s">
        <v>128</v>
      </c>
      <c r="AE36" s="678"/>
      <c r="AF36" s="678"/>
      <c r="AG36" s="678"/>
      <c r="AH36" s="678"/>
      <c r="AI36" s="678"/>
      <c r="AJ36" s="678"/>
      <c r="AK36" s="678"/>
      <c r="AL36" s="643" t="s">
        <v>240</v>
      </c>
      <c r="AM36" s="644"/>
      <c r="AN36" s="644"/>
      <c r="AO36" s="679"/>
      <c r="AP36" s="235"/>
      <c r="AQ36" s="692" t="s">
        <v>328</v>
      </c>
      <c r="AR36" s="693"/>
      <c r="AS36" s="693"/>
      <c r="AT36" s="693"/>
      <c r="AU36" s="693"/>
      <c r="AV36" s="693"/>
      <c r="AW36" s="693"/>
      <c r="AX36" s="693"/>
      <c r="AY36" s="694"/>
      <c r="AZ36" s="695">
        <v>292577</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2829</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379780</v>
      </c>
      <c r="CS36" s="641"/>
      <c r="CT36" s="641"/>
      <c r="CU36" s="641"/>
      <c r="CV36" s="641"/>
      <c r="CW36" s="641"/>
      <c r="CX36" s="641"/>
      <c r="CY36" s="642"/>
      <c r="CZ36" s="643">
        <v>14.3</v>
      </c>
      <c r="DA36" s="661"/>
      <c r="DB36" s="661"/>
      <c r="DC36" s="662"/>
      <c r="DD36" s="646">
        <v>276131</v>
      </c>
      <c r="DE36" s="641"/>
      <c r="DF36" s="641"/>
      <c r="DG36" s="641"/>
      <c r="DH36" s="641"/>
      <c r="DI36" s="641"/>
      <c r="DJ36" s="641"/>
      <c r="DK36" s="642"/>
      <c r="DL36" s="646">
        <v>237720</v>
      </c>
      <c r="DM36" s="641"/>
      <c r="DN36" s="641"/>
      <c r="DO36" s="641"/>
      <c r="DP36" s="641"/>
      <c r="DQ36" s="641"/>
      <c r="DR36" s="641"/>
      <c r="DS36" s="641"/>
      <c r="DT36" s="641"/>
      <c r="DU36" s="641"/>
      <c r="DV36" s="642"/>
      <c r="DW36" s="643">
        <v>14.4</v>
      </c>
      <c r="DX36" s="661"/>
      <c r="DY36" s="661"/>
      <c r="DZ36" s="661"/>
      <c r="EA36" s="661"/>
      <c r="EB36" s="661"/>
      <c r="EC36" s="676"/>
    </row>
    <row r="37" spans="2:133" ht="11.25" customHeight="1">
      <c r="B37" s="637" t="s">
        <v>331</v>
      </c>
      <c r="C37" s="638"/>
      <c r="D37" s="638"/>
      <c r="E37" s="638"/>
      <c r="F37" s="638"/>
      <c r="G37" s="638"/>
      <c r="H37" s="638"/>
      <c r="I37" s="638"/>
      <c r="J37" s="638"/>
      <c r="K37" s="638"/>
      <c r="L37" s="638"/>
      <c r="M37" s="638"/>
      <c r="N37" s="638"/>
      <c r="O37" s="638"/>
      <c r="P37" s="638"/>
      <c r="Q37" s="639"/>
      <c r="R37" s="640">
        <v>64372</v>
      </c>
      <c r="S37" s="641"/>
      <c r="T37" s="641"/>
      <c r="U37" s="641"/>
      <c r="V37" s="641"/>
      <c r="W37" s="641"/>
      <c r="X37" s="641"/>
      <c r="Y37" s="642"/>
      <c r="Z37" s="677">
        <v>2.4</v>
      </c>
      <c r="AA37" s="677"/>
      <c r="AB37" s="677"/>
      <c r="AC37" s="677"/>
      <c r="AD37" s="678" t="s">
        <v>128</v>
      </c>
      <c r="AE37" s="678"/>
      <c r="AF37" s="678"/>
      <c r="AG37" s="678"/>
      <c r="AH37" s="678"/>
      <c r="AI37" s="678"/>
      <c r="AJ37" s="678"/>
      <c r="AK37" s="678"/>
      <c r="AL37" s="643" t="s">
        <v>240</v>
      </c>
      <c r="AM37" s="644"/>
      <c r="AN37" s="644"/>
      <c r="AO37" s="679"/>
      <c r="AQ37" s="680" t="s">
        <v>332</v>
      </c>
      <c r="AR37" s="681"/>
      <c r="AS37" s="681"/>
      <c r="AT37" s="681"/>
      <c r="AU37" s="681"/>
      <c r="AV37" s="681"/>
      <c r="AW37" s="681"/>
      <c r="AX37" s="681"/>
      <c r="AY37" s="682"/>
      <c r="AZ37" s="640">
        <v>94478</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2735</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135407</v>
      </c>
      <c r="CS37" s="659"/>
      <c r="CT37" s="659"/>
      <c r="CU37" s="659"/>
      <c r="CV37" s="659"/>
      <c r="CW37" s="659"/>
      <c r="CX37" s="659"/>
      <c r="CY37" s="660"/>
      <c r="CZ37" s="643">
        <v>5.0999999999999996</v>
      </c>
      <c r="DA37" s="661"/>
      <c r="DB37" s="661"/>
      <c r="DC37" s="662"/>
      <c r="DD37" s="646">
        <v>132083</v>
      </c>
      <c r="DE37" s="659"/>
      <c r="DF37" s="659"/>
      <c r="DG37" s="659"/>
      <c r="DH37" s="659"/>
      <c r="DI37" s="659"/>
      <c r="DJ37" s="659"/>
      <c r="DK37" s="660"/>
      <c r="DL37" s="646">
        <v>132081</v>
      </c>
      <c r="DM37" s="659"/>
      <c r="DN37" s="659"/>
      <c r="DO37" s="659"/>
      <c r="DP37" s="659"/>
      <c r="DQ37" s="659"/>
      <c r="DR37" s="659"/>
      <c r="DS37" s="659"/>
      <c r="DT37" s="659"/>
      <c r="DU37" s="659"/>
      <c r="DV37" s="660"/>
      <c r="DW37" s="643">
        <v>8</v>
      </c>
      <c r="DX37" s="661"/>
      <c r="DY37" s="661"/>
      <c r="DZ37" s="661"/>
      <c r="EA37" s="661"/>
      <c r="EB37" s="661"/>
      <c r="EC37" s="676"/>
    </row>
    <row r="38" spans="2:133" ht="11.25" customHeight="1">
      <c r="B38" s="637" t="s">
        <v>335</v>
      </c>
      <c r="C38" s="638"/>
      <c r="D38" s="638"/>
      <c r="E38" s="638"/>
      <c r="F38" s="638"/>
      <c r="G38" s="638"/>
      <c r="H38" s="638"/>
      <c r="I38" s="638"/>
      <c r="J38" s="638"/>
      <c r="K38" s="638"/>
      <c r="L38" s="638"/>
      <c r="M38" s="638"/>
      <c r="N38" s="638"/>
      <c r="O38" s="638"/>
      <c r="P38" s="638"/>
      <c r="Q38" s="639"/>
      <c r="R38" s="640">
        <v>71416</v>
      </c>
      <c r="S38" s="641"/>
      <c r="T38" s="641"/>
      <c r="U38" s="641"/>
      <c r="V38" s="641"/>
      <c r="W38" s="641"/>
      <c r="X38" s="641"/>
      <c r="Y38" s="642"/>
      <c r="Z38" s="677">
        <v>2.6</v>
      </c>
      <c r="AA38" s="677"/>
      <c r="AB38" s="677"/>
      <c r="AC38" s="677"/>
      <c r="AD38" s="678">
        <v>803</v>
      </c>
      <c r="AE38" s="678"/>
      <c r="AF38" s="678"/>
      <c r="AG38" s="678"/>
      <c r="AH38" s="678"/>
      <c r="AI38" s="678"/>
      <c r="AJ38" s="678"/>
      <c r="AK38" s="678"/>
      <c r="AL38" s="643">
        <v>0.1</v>
      </c>
      <c r="AM38" s="644"/>
      <c r="AN38" s="644"/>
      <c r="AO38" s="679"/>
      <c r="AQ38" s="680" t="s">
        <v>336</v>
      </c>
      <c r="AR38" s="681"/>
      <c r="AS38" s="681"/>
      <c r="AT38" s="681"/>
      <c r="AU38" s="681"/>
      <c r="AV38" s="681"/>
      <c r="AW38" s="681"/>
      <c r="AX38" s="681"/>
      <c r="AY38" s="682"/>
      <c r="AZ38" s="640">
        <v>71304</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374</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292577</v>
      </c>
      <c r="CS38" s="641"/>
      <c r="CT38" s="641"/>
      <c r="CU38" s="641"/>
      <c r="CV38" s="641"/>
      <c r="CW38" s="641"/>
      <c r="CX38" s="641"/>
      <c r="CY38" s="642"/>
      <c r="CZ38" s="643">
        <v>11.1</v>
      </c>
      <c r="DA38" s="661"/>
      <c r="DB38" s="661"/>
      <c r="DC38" s="662"/>
      <c r="DD38" s="646">
        <v>273546</v>
      </c>
      <c r="DE38" s="641"/>
      <c r="DF38" s="641"/>
      <c r="DG38" s="641"/>
      <c r="DH38" s="641"/>
      <c r="DI38" s="641"/>
      <c r="DJ38" s="641"/>
      <c r="DK38" s="642"/>
      <c r="DL38" s="646">
        <v>273546</v>
      </c>
      <c r="DM38" s="641"/>
      <c r="DN38" s="641"/>
      <c r="DO38" s="641"/>
      <c r="DP38" s="641"/>
      <c r="DQ38" s="641"/>
      <c r="DR38" s="641"/>
      <c r="DS38" s="641"/>
      <c r="DT38" s="641"/>
      <c r="DU38" s="641"/>
      <c r="DV38" s="642"/>
      <c r="DW38" s="643">
        <v>16.600000000000001</v>
      </c>
      <c r="DX38" s="661"/>
      <c r="DY38" s="661"/>
      <c r="DZ38" s="661"/>
      <c r="EA38" s="661"/>
      <c r="EB38" s="661"/>
      <c r="EC38" s="676"/>
    </row>
    <row r="39" spans="2:133" ht="11.25" customHeight="1">
      <c r="B39" s="637" t="s">
        <v>339</v>
      </c>
      <c r="C39" s="638"/>
      <c r="D39" s="638"/>
      <c r="E39" s="638"/>
      <c r="F39" s="638"/>
      <c r="G39" s="638"/>
      <c r="H39" s="638"/>
      <c r="I39" s="638"/>
      <c r="J39" s="638"/>
      <c r="K39" s="638"/>
      <c r="L39" s="638"/>
      <c r="M39" s="638"/>
      <c r="N39" s="638"/>
      <c r="O39" s="638"/>
      <c r="P39" s="638"/>
      <c r="Q39" s="639"/>
      <c r="R39" s="640">
        <v>181566</v>
      </c>
      <c r="S39" s="641"/>
      <c r="T39" s="641"/>
      <c r="U39" s="641"/>
      <c r="V39" s="641"/>
      <c r="W39" s="641"/>
      <c r="X39" s="641"/>
      <c r="Y39" s="642"/>
      <c r="Z39" s="677">
        <v>6.6</v>
      </c>
      <c r="AA39" s="677"/>
      <c r="AB39" s="677"/>
      <c r="AC39" s="677"/>
      <c r="AD39" s="678" t="s">
        <v>240</v>
      </c>
      <c r="AE39" s="678"/>
      <c r="AF39" s="678"/>
      <c r="AG39" s="678"/>
      <c r="AH39" s="678"/>
      <c r="AI39" s="678"/>
      <c r="AJ39" s="678"/>
      <c r="AK39" s="678"/>
      <c r="AL39" s="643" t="s">
        <v>128</v>
      </c>
      <c r="AM39" s="644"/>
      <c r="AN39" s="644"/>
      <c r="AO39" s="679"/>
      <c r="AQ39" s="680" t="s">
        <v>340</v>
      </c>
      <c r="AR39" s="681"/>
      <c r="AS39" s="681"/>
      <c r="AT39" s="681"/>
      <c r="AU39" s="681"/>
      <c r="AV39" s="681"/>
      <c r="AW39" s="681"/>
      <c r="AX39" s="681"/>
      <c r="AY39" s="682"/>
      <c r="AZ39" s="640" t="s">
        <v>240</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777</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42762</v>
      </c>
      <c r="CS39" s="659"/>
      <c r="CT39" s="659"/>
      <c r="CU39" s="659"/>
      <c r="CV39" s="659"/>
      <c r="CW39" s="659"/>
      <c r="CX39" s="659"/>
      <c r="CY39" s="660"/>
      <c r="CZ39" s="643">
        <v>1.6</v>
      </c>
      <c r="DA39" s="661"/>
      <c r="DB39" s="661"/>
      <c r="DC39" s="662"/>
      <c r="DD39" s="646">
        <v>14528</v>
      </c>
      <c r="DE39" s="659"/>
      <c r="DF39" s="659"/>
      <c r="DG39" s="659"/>
      <c r="DH39" s="659"/>
      <c r="DI39" s="659"/>
      <c r="DJ39" s="659"/>
      <c r="DK39" s="660"/>
      <c r="DL39" s="646" t="s">
        <v>128</v>
      </c>
      <c r="DM39" s="659"/>
      <c r="DN39" s="659"/>
      <c r="DO39" s="659"/>
      <c r="DP39" s="659"/>
      <c r="DQ39" s="659"/>
      <c r="DR39" s="659"/>
      <c r="DS39" s="659"/>
      <c r="DT39" s="659"/>
      <c r="DU39" s="659"/>
      <c r="DV39" s="660"/>
      <c r="DW39" s="643" t="s">
        <v>128</v>
      </c>
      <c r="DX39" s="661"/>
      <c r="DY39" s="661"/>
      <c r="DZ39" s="661"/>
      <c r="EA39" s="661"/>
      <c r="EB39" s="661"/>
      <c r="EC39" s="676"/>
    </row>
    <row r="40" spans="2:133" ht="11.25" customHeight="1">
      <c r="B40" s="637" t="s">
        <v>343</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128</v>
      </c>
      <c r="AA40" s="677"/>
      <c r="AB40" s="677"/>
      <c r="AC40" s="677"/>
      <c r="AD40" s="678" t="s">
        <v>240</v>
      </c>
      <c r="AE40" s="678"/>
      <c r="AF40" s="678"/>
      <c r="AG40" s="678"/>
      <c r="AH40" s="678"/>
      <c r="AI40" s="678"/>
      <c r="AJ40" s="678"/>
      <c r="AK40" s="678"/>
      <c r="AL40" s="643" t="s">
        <v>128</v>
      </c>
      <c r="AM40" s="644"/>
      <c r="AN40" s="644"/>
      <c r="AO40" s="679"/>
      <c r="AQ40" s="680" t="s">
        <v>344</v>
      </c>
      <c r="AR40" s="681"/>
      <c r="AS40" s="681"/>
      <c r="AT40" s="681"/>
      <c r="AU40" s="681"/>
      <c r="AV40" s="681"/>
      <c r="AW40" s="681"/>
      <c r="AX40" s="681"/>
      <c r="AY40" s="682"/>
      <c r="AZ40" s="640" t="s">
        <v>128</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144</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2000</v>
      </c>
      <c r="CS40" s="641"/>
      <c r="CT40" s="641"/>
      <c r="CU40" s="641"/>
      <c r="CV40" s="641"/>
      <c r="CW40" s="641"/>
      <c r="CX40" s="641"/>
      <c r="CY40" s="642"/>
      <c r="CZ40" s="643">
        <v>0.1</v>
      </c>
      <c r="DA40" s="661"/>
      <c r="DB40" s="661"/>
      <c r="DC40" s="662"/>
      <c r="DD40" s="646" t="s">
        <v>128</v>
      </c>
      <c r="DE40" s="641"/>
      <c r="DF40" s="641"/>
      <c r="DG40" s="641"/>
      <c r="DH40" s="641"/>
      <c r="DI40" s="641"/>
      <c r="DJ40" s="641"/>
      <c r="DK40" s="642"/>
      <c r="DL40" s="646" t="s">
        <v>240</v>
      </c>
      <c r="DM40" s="641"/>
      <c r="DN40" s="641"/>
      <c r="DO40" s="641"/>
      <c r="DP40" s="641"/>
      <c r="DQ40" s="641"/>
      <c r="DR40" s="641"/>
      <c r="DS40" s="641"/>
      <c r="DT40" s="641"/>
      <c r="DU40" s="641"/>
      <c r="DV40" s="642"/>
      <c r="DW40" s="643" t="s">
        <v>240</v>
      </c>
      <c r="DX40" s="661"/>
      <c r="DY40" s="661"/>
      <c r="DZ40" s="661"/>
      <c r="EA40" s="661"/>
      <c r="EB40" s="661"/>
      <c r="EC40" s="676"/>
    </row>
    <row r="41" spans="2:133" ht="11.25" customHeight="1">
      <c r="B41" s="637" t="s">
        <v>348</v>
      </c>
      <c r="C41" s="638"/>
      <c r="D41" s="638"/>
      <c r="E41" s="638"/>
      <c r="F41" s="638"/>
      <c r="G41" s="638"/>
      <c r="H41" s="638"/>
      <c r="I41" s="638"/>
      <c r="J41" s="638"/>
      <c r="K41" s="638"/>
      <c r="L41" s="638"/>
      <c r="M41" s="638"/>
      <c r="N41" s="638"/>
      <c r="O41" s="638"/>
      <c r="P41" s="638"/>
      <c r="Q41" s="639"/>
      <c r="R41" s="640">
        <v>43666</v>
      </c>
      <c r="S41" s="641"/>
      <c r="T41" s="641"/>
      <c r="U41" s="641"/>
      <c r="V41" s="641"/>
      <c r="W41" s="641"/>
      <c r="X41" s="641"/>
      <c r="Y41" s="642"/>
      <c r="Z41" s="677">
        <v>1.6</v>
      </c>
      <c r="AA41" s="677"/>
      <c r="AB41" s="677"/>
      <c r="AC41" s="677"/>
      <c r="AD41" s="678" t="s">
        <v>240</v>
      </c>
      <c r="AE41" s="678"/>
      <c r="AF41" s="678"/>
      <c r="AG41" s="678"/>
      <c r="AH41" s="678"/>
      <c r="AI41" s="678"/>
      <c r="AJ41" s="678"/>
      <c r="AK41" s="678"/>
      <c r="AL41" s="643" t="s">
        <v>240</v>
      </c>
      <c r="AM41" s="644"/>
      <c r="AN41" s="644"/>
      <c r="AO41" s="679"/>
      <c r="AQ41" s="680" t="s">
        <v>349</v>
      </c>
      <c r="AR41" s="681"/>
      <c r="AS41" s="681"/>
      <c r="AT41" s="681"/>
      <c r="AU41" s="681"/>
      <c r="AV41" s="681"/>
      <c r="AW41" s="681"/>
      <c r="AX41" s="681"/>
      <c r="AY41" s="682"/>
      <c r="AZ41" s="640">
        <v>37640</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128</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240</v>
      </c>
      <c r="CS41" s="659"/>
      <c r="CT41" s="659"/>
      <c r="CU41" s="659"/>
      <c r="CV41" s="659"/>
      <c r="CW41" s="659"/>
      <c r="CX41" s="659"/>
      <c r="CY41" s="660"/>
      <c r="CZ41" s="643" t="s">
        <v>128</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352</v>
      </c>
      <c r="C42" s="622"/>
      <c r="D42" s="622"/>
      <c r="E42" s="622"/>
      <c r="F42" s="622"/>
      <c r="G42" s="622"/>
      <c r="H42" s="622"/>
      <c r="I42" s="622"/>
      <c r="J42" s="622"/>
      <c r="K42" s="622"/>
      <c r="L42" s="622"/>
      <c r="M42" s="622"/>
      <c r="N42" s="622"/>
      <c r="O42" s="622"/>
      <c r="P42" s="622"/>
      <c r="Q42" s="623"/>
      <c r="R42" s="624">
        <v>2737978</v>
      </c>
      <c r="S42" s="663"/>
      <c r="T42" s="663"/>
      <c r="U42" s="663"/>
      <c r="V42" s="663"/>
      <c r="W42" s="663"/>
      <c r="X42" s="663"/>
      <c r="Y42" s="665"/>
      <c r="Z42" s="666">
        <v>100</v>
      </c>
      <c r="AA42" s="666"/>
      <c r="AB42" s="666"/>
      <c r="AC42" s="666"/>
      <c r="AD42" s="667">
        <v>1603548</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89155</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t="s">
        <v>240</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359714</v>
      </c>
      <c r="CS42" s="641"/>
      <c r="CT42" s="641"/>
      <c r="CU42" s="641"/>
      <c r="CV42" s="641"/>
      <c r="CW42" s="641"/>
      <c r="CX42" s="641"/>
      <c r="CY42" s="642"/>
      <c r="CZ42" s="643">
        <v>13.6</v>
      </c>
      <c r="DA42" s="644"/>
      <c r="DB42" s="644"/>
      <c r="DC42" s="645"/>
      <c r="DD42" s="646">
        <v>32843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18853</v>
      </c>
      <c r="CS43" s="659"/>
      <c r="CT43" s="659"/>
      <c r="CU43" s="659"/>
      <c r="CV43" s="659"/>
      <c r="CW43" s="659"/>
      <c r="CX43" s="659"/>
      <c r="CY43" s="660"/>
      <c r="CZ43" s="643">
        <v>0.7</v>
      </c>
      <c r="DA43" s="661"/>
      <c r="DB43" s="661"/>
      <c r="DC43" s="662"/>
      <c r="DD43" s="646">
        <v>18853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305</v>
      </c>
      <c r="CE44" s="654"/>
      <c r="CF44" s="637" t="s">
        <v>357</v>
      </c>
      <c r="CG44" s="638"/>
      <c r="CH44" s="638"/>
      <c r="CI44" s="638"/>
      <c r="CJ44" s="638"/>
      <c r="CK44" s="638"/>
      <c r="CL44" s="638"/>
      <c r="CM44" s="638"/>
      <c r="CN44" s="638"/>
      <c r="CO44" s="638"/>
      <c r="CP44" s="638"/>
      <c r="CQ44" s="639"/>
      <c r="CR44" s="640">
        <v>359714</v>
      </c>
      <c r="CS44" s="641"/>
      <c r="CT44" s="641"/>
      <c r="CU44" s="641"/>
      <c r="CV44" s="641"/>
      <c r="CW44" s="641"/>
      <c r="CX44" s="641"/>
      <c r="CY44" s="642"/>
      <c r="CZ44" s="643">
        <v>13.6</v>
      </c>
      <c r="DA44" s="644"/>
      <c r="DB44" s="644"/>
      <c r="DC44" s="645"/>
      <c r="DD44" s="646">
        <v>32843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358</v>
      </c>
      <c r="CG45" s="638"/>
      <c r="CH45" s="638"/>
      <c r="CI45" s="638"/>
      <c r="CJ45" s="638"/>
      <c r="CK45" s="638"/>
      <c r="CL45" s="638"/>
      <c r="CM45" s="638"/>
      <c r="CN45" s="638"/>
      <c r="CO45" s="638"/>
      <c r="CP45" s="638"/>
      <c r="CQ45" s="639"/>
      <c r="CR45" s="640">
        <v>132640</v>
      </c>
      <c r="CS45" s="659"/>
      <c r="CT45" s="659"/>
      <c r="CU45" s="659"/>
      <c r="CV45" s="659"/>
      <c r="CW45" s="659"/>
      <c r="CX45" s="659"/>
      <c r="CY45" s="660"/>
      <c r="CZ45" s="643">
        <v>5</v>
      </c>
      <c r="DA45" s="661"/>
      <c r="DB45" s="661"/>
      <c r="DC45" s="662"/>
      <c r="DD45" s="646">
        <v>3513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227074</v>
      </c>
      <c r="CS46" s="641"/>
      <c r="CT46" s="641"/>
      <c r="CU46" s="641"/>
      <c r="CV46" s="641"/>
      <c r="CW46" s="641"/>
      <c r="CX46" s="641"/>
      <c r="CY46" s="642"/>
      <c r="CZ46" s="643">
        <v>8.6</v>
      </c>
      <c r="DA46" s="644"/>
      <c r="DB46" s="644"/>
      <c r="DC46" s="645"/>
      <c r="DD46" s="646">
        <v>29330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t="s">
        <v>240</v>
      </c>
      <c r="CS47" s="659"/>
      <c r="CT47" s="659"/>
      <c r="CU47" s="659"/>
      <c r="CV47" s="659"/>
      <c r="CW47" s="659"/>
      <c r="CX47" s="659"/>
      <c r="CY47" s="660"/>
      <c r="CZ47" s="643" t="s">
        <v>128</v>
      </c>
      <c r="DA47" s="661"/>
      <c r="DB47" s="661"/>
      <c r="DC47" s="662"/>
      <c r="DD47" s="646" t="s">
        <v>240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363</v>
      </c>
      <c r="CD48" s="657"/>
      <c r="CE48" s="658"/>
      <c r="CF48" s="637" t="s">
        <v>364</v>
      </c>
      <c r="CG48" s="638"/>
      <c r="CH48" s="638"/>
      <c r="CI48" s="638"/>
      <c r="CJ48" s="638"/>
      <c r="CK48" s="638"/>
      <c r="CL48" s="638"/>
      <c r="CM48" s="638"/>
      <c r="CN48" s="638"/>
      <c r="CO48" s="638"/>
      <c r="CP48" s="638"/>
      <c r="CQ48" s="639"/>
      <c r="CR48" s="640" t="s">
        <v>128</v>
      </c>
      <c r="CS48" s="641"/>
      <c r="CT48" s="641"/>
      <c r="CU48" s="641"/>
      <c r="CV48" s="641"/>
      <c r="CW48" s="641"/>
      <c r="CX48" s="641"/>
      <c r="CY48" s="642"/>
      <c r="CZ48" s="643" t="s">
        <v>128</v>
      </c>
      <c r="DA48" s="644"/>
      <c r="DB48" s="644"/>
      <c r="DC48" s="645"/>
      <c r="DD48" s="646" t="s">
        <v>240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365</v>
      </c>
      <c r="CE49" s="622"/>
      <c r="CF49" s="622"/>
      <c r="CG49" s="622"/>
      <c r="CH49" s="622"/>
      <c r="CI49" s="622"/>
      <c r="CJ49" s="622"/>
      <c r="CK49" s="622"/>
      <c r="CL49" s="622"/>
      <c r="CM49" s="622"/>
      <c r="CN49" s="622"/>
      <c r="CO49" s="622"/>
      <c r="CP49" s="622"/>
      <c r="CQ49" s="623"/>
      <c r="CR49" s="624">
        <v>2647193</v>
      </c>
      <c r="CS49" s="625"/>
      <c r="CT49" s="625"/>
      <c r="CU49" s="625"/>
      <c r="CV49" s="625"/>
      <c r="CW49" s="625"/>
      <c r="CX49" s="625"/>
      <c r="CY49" s="626"/>
      <c r="CZ49" s="627">
        <v>100</v>
      </c>
      <c r="DA49" s="628"/>
      <c r="DB49" s="628"/>
      <c r="DC49" s="629"/>
      <c r="DD49" s="630">
        <v>1800257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Mso/DF0A3ppyhPE7uDX9BDRP1So6FRoXnAO9xnztzLQzxjvzPtrhvdIWafN3Jstv+4GHj91yZUjrSwqiiuOyJg==" saltValue="GLIiomw5FF0m1weIKYsdp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388</v>
      </c>
      <c r="C7" s="1106"/>
      <c r="D7" s="1106"/>
      <c r="E7" s="1106"/>
      <c r="F7" s="1106"/>
      <c r="G7" s="1106"/>
      <c r="H7" s="1106"/>
      <c r="I7" s="1106"/>
      <c r="J7" s="1106"/>
      <c r="K7" s="1106"/>
      <c r="L7" s="1106"/>
      <c r="M7" s="1106"/>
      <c r="N7" s="1106"/>
      <c r="O7" s="1106"/>
      <c r="P7" s="1107"/>
      <c r="Q7" s="1159">
        <v>2738</v>
      </c>
      <c r="R7" s="1160"/>
      <c r="S7" s="1160"/>
      <c r="T7" s="1160"/>
      <c r="U7" s="1160"/>
      <c r="V7" s="1160">
        <v>2647</v>
      </c>
      <c r="W7" s="1160"/>
      <c r="X7" s="1160"/>
      <c r="Y7" s="1160"/>
      <c r="Z7" s="1160"/>
      <c r="AA7" s="1160">
        <v>91</v>
      </c>
      <c r="AB7" s="1160"/>
      <c r="AC7" s="1160"/>
      <c r="AD7" s="1160"/>
      <c r="AE7" s="1161"/>
      <c r="AF7" s="1162">
        <v>91</v>
      </c>
      <c r="AG7" s="1163"/>
      <c r="AH7" s="1163"/>
      <c r="AI7" s="1163"/>
      <c r="AJ7" s="1164"/>
      <c r="AK7" s="1146"/>
      <c r="AL7" s="1147"/>
      <c r="AM7" s="1147"/>
      <c r="AN7" s="1147"/>
      <c r="AO7" s="1147"/>
      <c r="AP7" s="1147">
        <v>2769</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590</v>
      </c>
      <c r="BT7" s="1151"/>
      <c r="BU7" s="1151"/>
      <c r="BV7" s="1151"/>
      <c r="BW7" s="1151"/>
      <c r="BX7" s="1151"/>
      <c r="BY7" s="1151"/>
      <c r="BZ7" s="1151"/>
      <c r="CA7" s="1151"/>
      <c r="CB7" s="1151"/>
      <c r="CC7" s="1151"/>
      <c r="CD7" s="1151"/>
      <c r="CE7" s="1151"/>
      <c r="CF7" s="1151"/>
      <c r="CG7" s="1152"/>
      <c r="CH7" s="1143">
        <v>1</v>
      </c>
      <c r="CI7" s="1144"/>
      <c r="CJ7" s="1144"/>
      <c r="CK7" s="1144"/>
      <c r="CL7" s="1145"/>
      <c r="CM7" s="1143">
        <v>-11</v>
      </c>
      <c r="CN7" s="1144"/>
      <c r="CO7" s="1144"/>
      <c r="CP7" s="1144"/>
      <c r="CQ7" s="1145"/>
      <c r="CR7" s="1143">
        <v>50</v>
      </c>
      <c r="CS7" s="1144"/>
      <c r="CT7" s="1144"/>
      <c r="CU7" s="1144"/>
      <c r="CV7" s="1145"/>
      <c r="CW7" s="1143" t="s">
        <v>585</v>
      </c>
      <c r="CX7" s="1144"/>
      <c r="CY7" s="1144"/>
      <c r="CZ7" s="1144"/>
      <c r="DA7" s="1145"/>
      <c r="DB7" s="1143">
        <v>18</v>
      </c>
      <c r="DC7" s="1144"/>
      <c r="DD7" s="1144"/>
      <c r="DE7" s="1144"/>
      <c r="DF7" s="1145"/>
      <c r="DG7" s="1143" t="s">
        <v>585</v>
      </c>
      <c r="DH7" s="1144"/>
      <c r="DI7" s="1144"/>
      <c r="DJ7" s="1144"/>
      <c r="DK7" s="1145"/>
      <c r="DL7" s="1143" t="s">
        <v>591</v>
      </c>
      <c r="DM7" s="1144"/>
      <c r="DN7" s="1144"/>
      <c r="DO7" s="1144"/>
      <c r="DP7" s="1145"/>
      <c r="DQ7" s="1143" t="s">
        <v>585</v>
      </c>
      <c r="DR7" s="1144"/>
      <c r="DS7" s="1144"/>
      <c r="DT7" s="1144"/>
      <c r="DU7" s="1145"/>
      <c r="DV7" s="1170"/>
      <c r="DW7" s="1171"/>
      <c r="DX7" s="1171"/>
      <c r="DY7" s="1171"/>
      <c r="DZ7" s="1172"/>
      <c r="EA7" s="255"/>
    </row>
    <row r="8" spans="1:131" s="256" customFormat="1" ht="26.25" customHeight="1">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389</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390</v>
      </c>
      <c r="B23" s="999" t="s">
        <v>391</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91</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128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371</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402</v>
      </c>
      <c r="C28" s="1106"/>
      <c r="D28" s="1106"/>
      <c r="E28" s="1106"/>
      <c r="F28" s="1106"/>
      <c r="G28" s="1106"/>
      <c r="H28" s="1106"/>
      <c r="I28" s="1106"/>
      <c r="J28" s="1106"/>
      <c r="K28" s="1106"/>
      <c r="L28" s="1106"/>
      <c r="M28" s="1106"/>
      <c r="N28" s="1106"/>
      <c r="O28" s="1106"/>
      <c r="P28" s="1107"/>
      <c r="Q28" s="1108">
        <v>147</v>
      </c>
      <c r="R28" s="1109"/>
      <c r="S28" s="1109"/>
      <c r="T28" s="1109"/>
      <c r="U28" s="1109"/>
      <c r="V28" s="1109">
        <v>144</v>
      </c>
      <c r="W28" s="1109"/>
      <c r="X28" s="1109"/>
      <c r="Y28" s="1109"/>
      <c r="Z28" s="1109"/>
      <c r="AA28" s="1109">
        <v>3</v>
      </c>
      <c r="AB28" s="1109"/>
      <c r="AC28" s="1109"/>
      <c r="AD28" s="1109"/>
      <c r="AE28" s="1110"/>
      <c r="AF28" s="1111">
        <v>3</v>
      </c>
      <c r="AG28" s="1109"/>
      <c r="AH28" s="1109"/>
      <c r="AI28" s="1109"/>
      <c r="AJ28" s="1112"/>
      <c r="AK28" s="1113">
        <v>24</v>
      </c>
      <c r="AL28" s="1101"/>
      <c r="AM28" s="1101"/>
      <c r="AN28" s="1101"/>
      <c r="AO28" s="1101"/>
      <c r="AP28" s="1101">
        <v>1</v>
      </c>
      <c r="AQ28" s="1101"/>
      <c r="AR28" s="1101"/>
      <c r="AS28" s="1101"/>
      <c r="AT28" s="1101"/>
      <c r="AU28" s="1101">
        <v>1</v>
      </c>
      <c r="AV28" s="1101"/>
      <c r="AW28" s="1101"/>
      <c r="AX28" s="1101"/>
      <c r="AY28" s="1101"/>
      <c r="AZ28" s="1102" t="s">
        <v>584</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86" t="s">
        <v>403</v>
      </c>
      <c r="C29" s="1087"/>
      <c r="D29" s="1087"/>
      <c r="E29" s="1087"/>
      <c r="F29" s="1087"/>
      <c r="G29" s="1087"/>
      <c r="H29" s="1087"/>
      <c r="I29" s="1087"/>
      <c r="J29" s="1087"/>
      <c r="K29" s="1087"/>
      <c r="L29" s="1087"/>
      <c r="M29" s="1087"/>
      <c r="N29" s="1087"/>
      <c r="O29" s="1087"/>
      <c r="P29" s="1088"/>
      <c r="Q29" s="1098">
        <v>26</v>
      </c>
      <c r="R29" s="1099"/>
      <c r="S29" s="1099"/>
      <c r="T29" s="1099"/>
      <c r="U29" s="1099"/>
      <c r="V29" s="1099">
        <v>26</v>
      </c>
      <c r="W29" s="1099"/>
      <c r="X29" s="1099"/>
      <c r="Y29" s="1099"/>
      <c r="Z29" s="1099"/>
      <c r="AA29" s="1099">
        <v>0</v>
      </c>
      <c r="AB29" s="1099"/>
      <c r="AC29" s="1099"/>
      <c r="AD29" s="1099"/>
      <c r="AE29" s="1100"/>
      <c r="AF29" s="1092" t="s">
        <v>404</v>
      </c>
      <c r="AG29" s="1093"/>
      <c r="AH29" s="1093"/>
      <c r="AI29" s="1093"/>
      <c r="AJ29" s="1094"/>
      <c r="AK29" s="1035">
        <v>12</v>
      </c>
      <c r="AL29" s="1026"/>
      <c r="AM29" s="1026"/>
      <c r="AN29" s="1026"/>
      <c r="AO29" s="1026"/>
      <c r="AP29" s="1026">
        <v>91</v>
      </c>
      <c r="AQ29" s="1026"/>
      <c r="AR29" s="1026"/>
      <c r="AS29" s="1026"/>
      <c r="AT29" s="1026"/>
      <c r="AU29" s="1026">
        <v>91</v>
      </c>
      <c r="AV29" s="1026"/>
      <c r="AW29" s="1026"/>
      <c r="AX29" s="1026"/>
      <c r="AY29" s="1026"/>
      <c r="AZ29" s="1097" t="s">
        <v>585</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86" t="s">
        <v>405</v>
      </c>
      <c r="C30" s="1087"/>
      <c r="D30" s="1087"/>
      <c r="E30" s="1087"/>
      <c r="F30" s="1087"/>
      <c r="G30" s="1087"/>
      <c r="H30" s="1087"/>
      <c r="I30" s="1087"/>
      <c r="J30" s="1087"/>
      <c r="K30" s="1087"/>
      <c r="L30" s="1087"/>
      <c r="M30" s="1087"/>
      <c r="N30" s="1087"/>
      <c r="O30" s="1087"/>
      <c r="P30" s="1088"/>
      <c r="Q30" s="1098">
        <v>31</v>
      </c>
      <c r="R30" s="1099"/>
      <c r="S30" s="1099"/>
      <c r="T30" s="1099"/>
      <c r="U30" s="1099"/>
      <c r="V30" s="1099">
        <v>31</v>
      </c>
      <c r="W30" s="1099"/>
      <c r="X30" s="1099"/>
      <c r="Y30" s="1099"/>
      <c r="Z30" s="1099"/>
      <c r="AA30" s="1099">
        <v>0</v>
      </c>
      <c r="AB30" s="1099"/>
      <c r="AC30" s="1099"/>
      <c r="AD30" s="1099"/>
      <c r="AE30" s="1100"/>
      <c r="AF30" s="1092">
        <v>0</v>
      </c>
      <c r="AG30" s="1093"/>
      <c r="AH30" s="1093"/>
      <c r="AI30" s="1093"/>
      <c r="AJ30" s="1094"/>
      <c r="AK30" s="1035">
        <v>10</v>
      </c>
      <c r="AL30" s="1026"/>
      <c r="AM30" s="1026"/>
      <c r="AN30" s="1026"/>
      <c r="AO30" s="1026"/>
      <c r="AP30" s="1026">
        <v>0</v>
      </c>
      <c r="AQ30" s="1026"/>
      <c r="AR30" s="1026"/>
      <c r="AS30" s="1026"/>
      <c r="AT30" s="1026"/>
      <c r="AU30" s="1026">
        <v>0</v>
      </c>
      <c r="AV30" s="1026"/>
      <c r="AW30" s="1026"/>
      <c r="AX30" s="1026"/>
      <c r="AY30" s="1026"/>
      <c r="AZ30" s="1097" t="s">
        <v>585</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86" t="s">
        <v>406</v>
      </c>
      <c r="C31" s="1087"/>
      <c r="D31" s="1087"/>
      <c r="E31" s="1087"/>
      <c r="F31" s="1087"/>
      <c r="G31" s="1087"/>
      <c r="H31" s="1087"/>
      <c r="I31" s="1087"/>
      <c r="J31" s="1087"/>
      <c r="K31" s="1087"/>
      <c r="L31" s="1087"/>
      <c r="M31" s="1087"/>
      <c r="N31" s="1087"/>
      <c r="O31" s="1087"/>
      <c r="P31" s="1088"/>
      <c r="Q31" s="1098">
        <v>240</v>
      </c>
      <c r="R31" s="1099"/>
      <c r="S31" s="1099"/>
      <c r="T31" s="1099"/>
      <c r="U31" s="1099"/>
      <c r="V31" s="1099">
        <v>238</v>
      </c>
      <c r="W31" s="1099"/>
      <c r="X31" s="1099"/>
      <c r="Y31" s="1099"/>
      <c r="Z31" s="1099"/>
      <c r="AA31" s="1099">
        <v>2</v>
      </c>
      <c r="AB31" s="1099"/>
      <c r="AC31" s="1099"/>
      <c r="AD31" s="1099"/>
      <c r="AE31" s="1100"/>
      <c r="AF31" s="1092">
        <v>2</v>
      </c>
      <c r="AG31" s="1093"/>
      <c r="AH31" s="1093"/>
      <c r="AI31" s="1093"/>
      <c r="AJ31" s="1094"/>
      <c r="AK31" s="1035">
        <v>71</v>
      </c>
      <c r="AL31" s="1026"/>
      <c r="AM31" s="1026"/>
      <c r="AN31" s="1026"/>
      <c r="AO31" s="1026"/>
      <c r="AP31" s="1026">
        <v>778</v>
      </c>
      <c r="AQ31" s="1026"/>
      <c r="AR31" s="1026"/>
      <c r="AS31" s="1026"/>
      <c r="AT31" s="1026"/>
      <c r="AU31" s="1026">
        <v>601</v>
      </c>
      <c r="AV31" s="1026"/>
      <c r="AW31" s="1026"/>
      <c r="AX31" s="1026"/>
      <c r="AY31" s="1026"/>
      <c r="AZ31" s="1097" t="s">
        <v>585</v>
      </c>
      <c r="BA31" s="1097"/>
      <c r="BB31" s="1097"/>
      <c r="BC31" s="1097"/>
      <c r="BD31" s="1097"/>
      <c r="BE31" s="1081" t="s">
        <v>407</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86" t="s">
        <v>408</v>
      </c>
      <c r="C32" s="1087"/>
      <c r="D32" s="1087"/>
      <c r="E32" s="1087"/>
      <c r="F32" s="1087"/>
      <c r="G32" s="1087"/>
      <c r="H32" s="1087"/>
      <c r="I32" s="1087"/>
      <c r="J32" s="1087"/>
      <c r="K32" s="1087"/>
      <c r="L32" s="1087"/>
      <c r="M32" s="1087"/>
      <c r="N32" s="1087"/>
      <c r="O32" s="1087"/>
      <c r="P32" s="1088"/>
      <c r="Q32" s="1098">
        <v>176</v>
      </c>
      <c r="R32" s="1099"/>
      <c r="S32" s="1099"/>
      <c r="T32" s="1099"/>
      <c r="U32" s="1099"/>
      <c r="V32" s="1099">
        <v>173</v>
      </c>
      <c r="W32" s="1099"/>
      <c r="X32" s="1099"/>
      <c r="Y32" s="1099"/>
      <c r="Z32" s="1099"/>
      <c r="AA32" s="1099">
        <v>3</v>
      </c>
      <c r="AB32" s="1099"/>
      <c r="AC32" s="1099"/>
      <c r="AD32" s="1099"/>
      <c r="AE32" s="1100"/>
      <c r="AF32" s="1092">
        <v>3</v>
      </c>
      <c r="AG32" s="1093"/>
      <c r="AH32" s="1093"/>
      <c r="AI32" s="1093"/>
      <c r="AJ32" s="1094"/>
      <c r="AK32" s="1035">
        <v>94</v>
      </c>
      <c r="AL32" s="1026"/>
      <c r="AM32" s="1026"/>
      <c r="AN32" s="1026"/>
      <c r="AO32" s="1026"/>
      <c r="AP32" s="1026">
        <v>462</v>
      </c>
      <c r="AQ32" s="1026"/>
      <c r="AR32" s="1026"/>
      <c r="AS32" s="1026"/>
      <c r="AT32" s="1026"/>
      <c r="AU32" s="1026">
        <v>462</v>
      </c>
      <c r="AV32" s="1026"/>
      <c r="AW32" s="1026"/>
      <c r="AX32" s="1026"/>
      <c r="AY32" s="1026"/>
      <c r="AZ32" s="1097" t="s">
        <v>585</v>
      </c>
      <c r="BA32" s="1097"/>
      <c r="BB32" s="1097"/>
      <c r="BC32" s="1097"/>
      <c r="BD32" s="1097"/>
      <c r="BE32" s="1081" t="s">
        <v>409</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410</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390</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8</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412</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414</v>
      </c>
      <c r="B66" s="1051"/>
      <c r="C66" s="1051"/>
      <c r="D66" s="1051"/>
      <c r="E66" s="1051"/>
      <c r="F66" s="1051"/>
      <c r="G66" s="1051"/>
      <c r="H66" s="1051"/>
      <c r="I66" s="1051"/>
      <c r="J66" s="1051"/>
      <c r="K66" s="1051"/>
      <c r="L66" s="1051"/>
      <c r="M66" s="1051"/>
      <c r="N66" s="1051"/>
      <c r="O66" s="1051"/>
      <c r="P66" s="1052"/>
      <c r="Q66" s="1056" t="s">
        <v>394</v>
      </c>
      <c r="R66" s="1057"/>
      <c r="S66" s="1057"/>
      <c r="T66" s="1057"/>
      <c r="U66" s="1058"/>
      <c r="V66" s="1056" t="s">
        <v>415</v>
      </c>
      <c r="W66" s="1057"/>
      <c r="X66" s="1057"/>
      <c r="Y66" s="1057"/>
      <c r="Z66" s="1058"/>
      <c r="AA66" s="1056" t="s">
        <v>416</v>
      </c>
      <c r="AB66" s="1057"/>
      <c r="AC66" s="1057"/>
      <c r="AD66" s="1057"/>
      <c r="AE66" s="1058"/>
      <c r="AF66" s="1062" t="s">
        <v>397</v>
      </c>
      <c r="AG66" s="1063"/>
      <c r="AH66" s="1063"/>
      <c r="AI66" s="1063"/>
      <c r="AJ66" s="1064"/>
      <c r="AK66" s="1056" t="s">
        <v>417</v>
      </c>
      <c r="AL66" s="1051"/>
      <c r="AM66" s="1051"/>
      <c r="AN66" s="1051"/>
      <c r="AO66" s="1052"/>
      <c r="AP66" s="1056" t="s">
        <v>418</v>
      </c>
      <c r="AQ66" s="1057"/>
      <c r="AR66" s="1057"/>
      <c r="AS66" s="1057"/>
      <c r="AT66" s="1058"/>
      <c r="AU66" s="1056" t="s">
        <v>419</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586</v>
      </c>
      <c r="C68" s="1041"/>
      <c r="D68" s="1041"/>
      <c r="E68" s="1041"/>
      <c r="F68" s="1041"/>
      <c r="G68" s="1041"/>
      <c r="H68" s="1041"/>
      <c r="I68" s="1041"/>
      <c r="J68" s="1041"/>
      <c r="K68" s="1041"/>
      <c r="L68" s="1041"/>
      <c r="M68" s="1041"/>
      <c r="N68" s="1041"/>
      <c r="O68" s="1041"/>
      <c r="P68" s="1042"/>
      <c r="Q68" s="1043">
        <v>158</v>
      </c>
      <c r="R68" s="1037"/>
      <c r="S68" s="1037"/>
      <c r="T68" s="1037"/>
      <c r="U68" s="1037"/>
      <c r="V68" s="1037">
        <v>154</v>
      </c>
      <c r="W68" s="1037"/>
      <c r="X68" s="1037"/>
      <c r="Y68" s="1037"/>
      <c r="Z68" s="1037"/>
      <c r="AA68" s="1037">
        <v>3</v>
      </c>
      <c r="AB68" s="1037"/>
      <c r="AC68" s="1037"/>
      <c r="AD68" s="1037"/>
      <c r="AE68" s="1037"/>
      <c r="AF68" s="1037">
        <v>3</v>
      </c>
      <c r="AG68" s="1037"/>
      <c r="AH68" s="1037"/>
      <c r="AI68" s="1037"/>
      <c r="AJ68" s="1037"/>
      <c r="AK68" s="1037">
        <v>0</v>
      </c>
      <c r="AL68" s="1037"/>
      <c r="AM68" s="1037"/>
      <c r="AN68" s="1037"/>
      <c r="AO68" s="1037"/>
      <c r="AP68" s="1037">
        <v>0</v>
      </c>
      <c r="AQ68" s="1037"/>
      <c r="AR68" s="1037"/>
      <c r="AS68" s="1037"/>
      <c r="AT68" s="1037"/>
      <c r="AU68" s="1037">
        <v>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587</v>
      </c>
      <c r="C69" s="1030"/>
      <c r="D69" s="1030"/>
      <c r="E69" s="1030"/>
      <c r="F69" s="1030"/>
      <c r="G69" s="1030"/>
      <c r="H69" s="1030"/>
      <c r="I69" s="1030"/>
      <c r="J69" s="1030"/>
      <c r="K69" s="1030"/>
      <c r="L69" s="1030"/>
      <c r="M69" s="1030"/>
      <c r="N69" s="1030"/>
      <c r="O69" s="1030"/>
      <c r="P69" s="1031"/>
      <c r="Q69" s="1032">
        <v>185</v>
      </c>
      <c r="R69" s="1026"/>
      <c r="S69" s="1026"/>
      <c r="T69" s="1026"/>
      <c r="U69" s="1026"/>
      <c r="V69" s="1026">
        <v>175</v>
      </c>
      <c r="W69" s="1026"/>
      <c r="X69" s="1026"/>
      <c r="Y69" s="1026"/>
      <c r="Z69" s="1026"/>
      <c r="AA69" s="1026">
        <v>10</v>
      </c>
      <c r="AB69" s="1026"/>
      <c r="AC69" s="1026"/>
      <c r="AD69" s="1026"/>
      <c r="AE69" s="1026"/>
      <c r="AF69" s="1026">
        <v>10</v>
      </c>
      <c r="AG69" s="1026"/>
      <c r="AH69" s="1026"/>
      <c r="AI69" s="1026"/>
      <c r="AJ69" s="1026"/>
      <c r="AK69" s="1026">
        <v>10</v>
      </c>
      <c r="AL69" s="1026"/>
      <c r="AM69" s="1026"/>
      <c r="AN69" s="1026"/>
      <c r="AO69" s="1026"/>
      <c r="AP69" s="1026">
        <v>0</v>
      </c>
      <c r="AQ69" s="1026"/>
      <c r="AR69" s="1026"/>
      <c r="AS69" s="1026"/>
      <c r="AT69" s="1026"/>
      <c r="AU69" s="1026">
        <v>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588</v>
      </c>
      <c r="C70" s="1030"/>
      <c r="D70" s="1030"/>
      <c r="E70" s="1030"/>
      <c r="F70" s="1030"/>
      <c r="G70" s="1030"/>
      <c r="H70" s="1030"/>
      <c r="I70" s="1030"/>
      <c r="J70" s="1030"/>
      <c r="K70" s="1030"/>
      <c r="L70" s="1030"/>
      <c r="M70" s="1030"/>
      <c r="N70" s="1030"/>
      <c r="O70" s="1030"/>
      <c r="P70" s="1031"/>
      <c r="Q70" s="1032">
        <v>1471</v>
      </c>
      <c r="R70" s="1026"/>
      <c r="S70" s="1026"/>
      <c r="T70" s="1026"/>
      <c r="U70" s="1026"/>
      <c r="V70" s="1026">
        <v>1463</v>
      </c>
      <c r="W70" s="1026"/>
      <c r="X70" s="1026"/>
      <c r="Y70" s="1026"/>
      <c r="Z70" s="1026"/>
      <c r="AA70" s="1026">
        <v>8</v>
      </c>
      <c r="AB70" s="1026"/>
      <c r="AC70" s="1026"/>
      <c r="AD70" s="1026"/>
      <c r="AE70" s="1026"/>
      <c r="AF70" s="1026">
        <v>8</v>
      </c>
      <c r="AG70" s="1026"/>
      <c r="AH70" s="1026"/>
      <c r="AI70" s="1026"/>
      <c r="AJ70" s="1026"/>
      <c r="AK70" s="1026">
        <v>0</v>
      </c>
      <c r="AL70" s="1026"/>
      <c r="AM70" s="1026"/>
      <c r="AN70" s="1026"/>
      <c r="AO70" s="1026"/>
      <c r="AP70" s="1026">
        <v>270</v>
      </c>
      <c r="AQ70" s="1026"/>
      <c r="AR70" s="1026"/>
      <c r="AS70" s="1026"/>
      <c r="AT70" s="1026"/>
      <c r="AU70" s="1026">
        <v>270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589</v>
      </c>
      <c r="C71" s="1030"/>
      <c r="D71" s="1030"/>
      <c r="E71" s="1030"/>
      <c r="F71" s="1030"/>
      <c r="G71" s="1030"/>
      <c r="H71" s="1030"/>
      <c r="I71" s="1030"/>
      <c r="J71" s="1030"/>
      <c r="K71" s="1030"/>
      <c r="L71" s="1030"/>
      <c r="M71" s="1030"/>
      <c r="N71" s="1030"/>
      <c r="O71" s="1030"/>
      <c r="P71" s="1031"/>
      <c r="Q71" s="1032">
        <v>12</v>
      </c>
      <c r="R71" s="1026"/>
      <c r="S71" s="1026"/>
      <c r="T71" s="1026"/>
      <c r="U71" s="1026"/>
      <c r="V71" s="1026">
        <v>12</v>
      </c>
      <c r="W71" s="1026"/>
      <c r="X71" s="1026"/>
      <c r="Y71" s="1026"/>
      <c r="Z71" s="1026"/>
      <c r="AA71" s="1026">
        <v>0</v>
      </c>
      <c r="AB71" s="1026"/>
      <c r="AC71" s="1026"/>
      <c r="AD71" s="1026"/>
      <c r="AE71" s="1026"/>
      <c r="AF71" s="1026">
        <v>0</v>
      </c>
      <c r="AG71" s="1026"/>
      <c r="AH71" s="1026"/>
      <c r="AI71" s="1026"/>
      <c r="AJ71" s="1026"/>
      <c r="AK71" s="1026">
        <v>0</v>
      </c>
      <c r="AL71" s="1026"/>
      <c r="AM71" s="1026"/>
      <c r="AN71" s="1026"/>
      <c r="AO71" s="1026"/>
      <c r="AP71" s="1026">
        <v>0</v>
      </c>
      <c r="AQ71" s="1026"/>
      <c r="AR71" s="1026"/>
      <c r="AS71" s="1026"/>
      <c r="AT71" s="1026"/>
      <c r="AU71" s="1026">
        <v>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390</v>
      </c>
      <c r="B88" s="999" t="s">
        <v>420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426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428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429</v>
      </c>
      <c r="AB109" s="949"/>
      <c r="AC109" s="949"/>
      <c r="AD109" s="949"/>
      <c r="AE109" s="950"/>
      <c r="AF109" s="951" t="s">
        <v>308</v>
      </c>
      <c r="AG109" s="949"/>
      <c r="AH109" s="949"/>
      <c r="AI109" s="949"/>
      <c r="AJ109" s="950"/>
      <c r="AK109" s="951" t="s">
        <v>307</v>
      </c>
      <c r="AL109" s="949"/>
      <c r="AM109" s="949"/>
      <c r="AN109" s="949"/>
      <c r="AO109" s="950"/>
      <c r="AP109" s="951" t="s">
        <v>430</v>
      </c>
      <c r="AQ109" s="949"/>
      <c r="AR109" s="949"/>
      <c r="AS109" s="949"/>
      <c r="AT109" s="980"/>
      <c r="AU109" s="948" t="s">
        <v>428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429</v>
      </c>
      <c r="BR109" s="949"/>
      <c r="BS109" s="949"/>
      <c r="BT109" s="949"/>
      <c r="BU109" s="950"/>
      <c r="BV109" s="951" t="s">
        <v>308</v>
      </c>
      <c r="BW109" s="949"/>
      <c r="BX109" s="949"/>
      <c r="BY109" s="949"/>
      <c r="BZ109" s="950"/>
      <c r="CA109" s="951" t="s">
        <v>307</v>
      </c>
      <c r="CB109" s="949"/>
      <c r="CC109" s="949"/>
      <c r="CD109" s="949"/>
      <c r="CE109" s="950"/>
      <c r="CF109" s="987" t="s">
        <v>430</v>
      </c>
      <c r="CG109" s="987"/>
      <c r="CH109" s="987"/>
      <c r="CI109" s="987"/>
      <c r="CJ109" s="987"/>
      <c r="CK109" s="951" t="s">
        <v>431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429</v>
      </c>
      <c r="DH109" s="949"/>
      <c r="DI109" s="949"/>
      <c r="DJ109" s="949"/>
      <c r="DK109" s="950"/>
      <c r="DL109" s="951" t="s">
        <v>308</v>
      </c>
      <c r="DM109" s="949"/>
      <c r="DN109" s="949"/>
      <c r="DO109" s="949"/>
      <c r="DP109" s="950"/>
      <c r="DQ109" s="951" t="s">
        <v>307</v>
      </c>
      <c r="DR109" s="949"/>
      <c r="DS109" s="949"/>
      <c r="DT109" s="949"/>
      <c r="DU109" s="950"/>
      <c r="DV109" s="951" t="s">
        <v>430</v>
      </c>
      <c r="DW109" s="949"/>
      <c r="DX109" s="949"/>
      <c r="DY109" s="949"/>
      <c r="DZ109" s="980"/>
    </row>
    <row r="110" spans="1:131" s="247" customFormat="1" ht="26.25" customHeight="1">
      <c r="A110" s="851" t="s">
        <v>432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310608</v>
      </c>
      <c r="AB110" s="942"/>
      <c r="AC110" s="942"/>
      <c r="AD110" s="942"/>
      <c r="AE110" s="943"/>
      <c r="AF110" s="944">
        <v>289263</v>
      </c>
      <c r="AG110" s="942"/>
      <c r="AH110" s="942"/>
      <c r="AI110" s="942"/>
      <c r="AJ110" s="943"/>
      <c r="AK110" s="944">
        <v>291053</v>
      </c>
      <c r="AL110" s="942"/>
      <c r="AM110" s="942"/>
      <c r="AN110" s="942"/>
      <c r="AO110" s="943"/>
      <c r="AP110" s="945">
        <v>20.7</v>
      </c>
      <c r="AQ110" s="946"/>
      <c r="AR110" s="946"/>
      <c r="AS110" s="946"/>
      <c r="AT110" s="947"/>
      <c r="AU110" s="981" t="s">
        <v>72</v>
      </c>
      <c r="AV110" s="982"/>
      <c r="AW110" s="982"/>
      <c r="AX110" s="982"/>
      <c r="AY110" s="982"/>
      <c r="AZ110" s="907" t="s">
        <v>433</v>
      </c>
      <c r="BA110" s="852"/>
      <c r="BB110" s="852"/>
      <c r="BC110" s="852"/>
      <c r="BD110" s="852"/>
      <c r="BE110" s="852"/>
      <c r="BF110" s="852"/>
      <c r="BG110" s="852"/>
      <c r="BH110" s="852"/>
      <c r="BI110" s="852"/>
      <c r="BJ110" s="852"/>
      <c r="BK110" s="852"/>
      <c r="BL110" s="852"/>
      <c r="BM110" s="852"/>
      <c r="BN110" s="852"/>
      <c r="BO110" s="852"/>
      <c r="BP110" s="853"/>
      <c r="BQ110" s="908">
        <v>2747827</v>
      </c>
      <c r="BR110" s="889"/>
      <c r="BS110" s="889"/>
      <c r="BT110" s="889"/>
      <c r="BU110" s="889"/>
      <c r="BV110" s="889">
        <v>2862403</v>
      </c>
      <c r="BW110" s="889"/>
      <c r="BX110" s="889"/>
      <c r="BY110" s="889"/>
      <c r="BZ110" s="889"/>
      <c r="CA110" s="889">
        <v>2769328</v>
      </c>
      <c r="CB110" s="889"/>
      <c r="CC110" s="889"/>
      <c r="CD110" s="889"/>
      <c r="CE110" s="889"/>
      <c r="CF110" s="913">
        <v>197.4</v>
      </c>
      <c r="CG110" s="914"/>
      <c r="CH110" s="914"/>
      <c r="CI110" s="914"/>
      <c r="CJ110" s="914"/>
      <c r="CK110" s="977" t="s">
        <v>434</v>
      </c>
      <c r="CL110" s="863"/>
      <c r="CM110" s="938" t="s">
        <v>435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404</v>
      </c>
      <c r="DH110" s="889"/>
      <c r="DI110" s="889"/>
      <c r="DJ110" s="889"/>
      <c r="DK110" s="889"/>
      <c r="DL110" s="889" t="s">
        <v>436</v>
      </c>
      <c r="DM110" s="889"/>
      <c r="DN110" s="889"/>
      <c r="DO110" s="889"/>
      <c r="DP110" s="889"/>
      <c r="DQ110" s="889" t="s">
        <v>404</v>
      </c>
      <c r="DR110" s="889"/>
      <c r="DS110" s="889"/>
      <c r="DT110" s="889"/>
      <c r="DU110" s="889"/>
      <c r="DV110" s="890" t="s">
        <v>404</v>
      </c>
      <c r="DW110" s="890"/>
      <c r="DX110" s="890"/>
      <c r="DY110" s="890"/>
      <c r="DZ110" s="891"/>
    </row>
    <row r="111" spans="1:131" s="247" customFormat="1" ht="26.25" customHeight="1">
      <c r="A111" s="818" t="s">
        <v>437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404</v>
      </c>
      <c r="AB111" s="970"/>
      <c r="AC111" s="970"/>
      <c r="AD111" s="970"/>
      <c r="AE111" s="971"/>
      <c r="AF111" s="972" t="s">
        <v>404</v>
      </c>
      <c r="AG111" s="970"/>
      <c r="AH111" s="970"/>
      <c r="AI111" s="970"/>
      <c r="AJ111" s="971"/>
      <c r="AK111" s="972" t="s">
        <v>404</v>
      </c>
      <c r="AL111" s="970"/>
      <c r="AM111" s="970"/>
      <c r="AN111" s="970"/>
      <c r="AO111" s="971"/>
      <c r="AP111" s="973" t="s">
        <v>438</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v>33728</v>
      </c>
      <c r="BR111" s="861"/>
      <c r="BS111" s="861"/>
      <c r="BT111" s="861"/>
      <c r="BU111" s="861"/>
      <c r="BV111" s="861">
        <v>29743</v>
      </c>
      <c r="BW111" s="861"/>
      <c r="BX111" s="861"/>
      <c r="BY111" s="861"/>
      <c r="BZ111" s="861"/>
      <c r="CA111" s="861">
        <v>25806</v>
      </c>
      <c r="CB111" s="861"/>
      <c r="CC111" s="861"/>
      <c r="CD111" s="861"/>
      <c r="CE111" s="861"/>
      <c r="CF111" s="922">
        <v>1.8</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128</v>
      </c>
      <c r="DH111" s="861"/>
      <c r="DI111" s="861"/>
      <c r="DJ111" s="861"/>
      <c r="DK111" s="861"/>
      <c r="DL111" s="861" t="s">
        <v>441</v>
      </c>
      <c r="DM111" s="861"/>
      <c r="DN111" s="861"/>
      <c r="DO111" s="861"/>
      <c r="DP111" s="861"/>
      <c r="DQ111" s="861" t="s">
        <v>442</v>
      </c>
      <c r="DR111" s="861"/>
      <c r="DS111" s="861"/>
      <c r="DT111" s="861"/>
      <c r="DU111" s="861"/>
      <c r="DV111" s="838" t="s">
        <v>404</v>
      </c>
      <c r="DW111" s="838"/>
      <c r="DX111" s="838"/>
      <c r="DY111" s="838"/>
      <c r="DZ111" s="839"/>
    </row>
    <row r="112" spans="1:131" s="247" customFormat="1" ht="26.25" customHeight="1">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438</v>
      </c>
      <c r="AB112" s="824"/>
      <c r="AC112" s="824"/>
      <c r="AD112" s="824"/>
      <c r="AE112" s="825"/>
      <c r="AF112" s="826" t="s">
        <v>445</v>
      </c>
      <c r="AG112" s="824"/>
      <c r="AH112" s="824"/>
      <c r="AI112" s="824"/>
      <c r="AJ112" s="825"/>
      <c r="AK112" s="826" t="s">
        <v>446</v>
      </c>
      <c r="AL112" s="824"/>
      <c r="AM112" s="824"/>
      <c r="AN112" s="824"/>
      <c r="AO112" s="825"/>
      <c r="AP112" s="871" t="s">
        <v>128</v>
      </c>
      <c r="AQ112" s="872"/>
      <c r="AR112" s="872"/>
      <c r="AS112" s="872"/>
      <c r="AT112" s="873"/>
      <c r="AU112" s="983"/>
      <c r="AV112" s="984"/>
      <c r="AW112" s="984"/>
      <c r="AX112" s="984"/>
      <c r="AY112" s="984"/>
      <c r="AZ112" s="859" t="s">
        <v>447</v>
      </c>
      <c r="BA112" s="794"/>
      <c r="BB112" s="794"/>
      <c r="BC112" s="794"/>
      <c r="BD112" s="794"/>
      <c r="BE112" s="794"/>
      <c r="BF112" s="794"/>
      <c r="BG112" s="794"/>
      <c r="BH112" s="794"/>
      <c r="BI112" s="794"/>
      <c r="BJ112" s="794"/>
      <c r="BK112" s="794"/>
      <c r="BL112" s="794"/>
      <c r="BM112" s="794"/>
      <c r="BN112" s="794"/>
      <c r="BO112" s="794"/>
      <c r="BP112" s="795"/>
      <c r="BQ112" s="860">
        <v>1236847</v>
      </c>
      <c r="BR112" s="861"/>
      <c r="BS112" s="861"/>
      <c r="BT112" s="861"/>
      <c r="BU112" s="861"/>
      <c r="BV112" s="861">
        <v>1175462</v>
      </c>
      <c r="BW112" s="861"/>
      <c r="BX112" s="861"/>
      <c r="BY112" s="861"/>
      <c r="BZ112" s="861"/>
      <c r="CA112" s="861">
        <v>1153907</v>
      </c>
      <c r="CB112" s="861"/>
      <c r="CC112" s="861"/>
      <c r="CD112" s="861"/>
      <c r="CE112" s="861"/>
      <c r="CF112" s="922">
        <v>82.3</v>
      </c>
      <c r="CG112" s="923"/>
      <c r="CH112" s="923"/>
      <c r="CI112" s="923"/>
      <c r="CJ112" s="923"/>
      <c r="CK112" s="978"/>
      <c r="CL112" s="865"/>
      <c r="CM112" s="868" t="s">
        <v>448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404</v>
      </c>
      <c r="DH112" s="861"/>
      <c r="DI112" s="861"/>
      <c r="DJ112" s="861"/>
      <c r="DK112" s="861"/>
      <c r="DL112" s="861" t="s">
        <v>404</v>
      </c>
      <c r="DM112" s="861"/>
      <c r="DN112" s="861"/>
      <c r="DO112" s="861"/>
      <c r="DP112" s="861"/>
      <c r="DQ112" s="861">
        <v>109</v>
      </c>
      <c r="DR112" s="861"/>
      <c r="DS112" s="861"/>
      <c r="DT112" s="861"/>
      <c r="DU112" s="861"/>
      <c r="DV112" s="838">
        <v>0</v>
      </c>
      <c r="DW112" s="838"/>
      <c r="DX112" s="838"/>
      <c r="DY112" s="838"/>
      <c r="DZ112" s="839"/>
    </row>
    <row r="113" spans="1:130" s="247" customFormat="1" ht="26.25" customHeight="1">
      <c r="A113" s="965"/>
      <c r="B113" s="966"/>
      <c r="C113" s="794" t="s">
        <v>449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101377</v>
      </c>
      <c r="AB113" s="970"/>
      <c r="AC113" s="970"/>
      <c r="AD113" s="970"/>
      <c r="AE113" s="971"/>
      <c r="AF113" s="972">
        <v>107019</v>
      </c>
      <c r="AG113" s="970"/>
      <c r="AH113" s="970"/>
      <c r="AI113" s="970"/>
      <c r="AJ113" s="971"/>
      <c r="AK113" s="972">
        <v>117712</v>
      </c>
      <c r="AL113" s="970"/>
      <c r="AM113" s="970"/>
      <c r="AN113" s="970"/>
      <c r="AO113" s="971"/>
      <c r="AP113" s="973">
        <v>8.4</v>
      </c>
      <c r="AQ113" s="974"/>
      <c r="AR113" s="974"/>
      <c r="AS113" s="974"/>
      <c r="AT113" s="975"/>
      <c r="AU113" s="983"/>
      <c r="AV113" s="984"/>
      <c r="AW113" s="984"/>
      <c r="AX113" s="984"/>
      <c r="AY113" s="984"/>
      <c r="AZ113" s="859" t="s">
        <v>450</v>
      </c>
      <c r="BA113" s="794"/>
      <c r="BB113" s="794"/>
      <c r="BC113" s="794"/>
      <c r="BD113" s="794"/>
      <c r="BE113" s="794"/>
      <c r="BF113" s="794"/>
      <c r="BG113" s="794"/>
      <c r="BH113" s="794"/>
      <c r="BI113" s="794"/>
      <c r="BJ113" s="794"/>
      <c r="BK113" s="794"/>
      <c r="BL113" s="794"/>
      <c r="BM113" s="794"/>
      <c r="BN113" s="794"/>
      <c r="BO113" s="794"/>
      <c r="BP113" s="795"/>
      <c r="BQ113" s="860">
        <v>32326</v>
      </c>
      <c r="BR113" s="861"/>
      <c r="BS113" s="861"/>
      <c r="BT113" s="861"/>
      <c r="BU113" s="861"/>
      <c r="BV113" s="861">
        <v>26423</v>
      </c>
      <c r="BW113" s="861"/>
      <c r="BX113" s="861"/>
      <c r="BY113" s="861"/>
      <c r="BZ113" s="861"/>
      <c r="CA113" s="861">
        <v>20499</v>
      </c>
      <c r="CB113" s="861"/>
      <c r="CC113" s="861"/>
      <c r="CD113" s="861"/>
      <c r="CE113" s="861"/>
      <c r="CF113" s="922">
        <v>1.5</v>
      </c>
      <c r="CG113" s="923"/>
      <c r="CH113" s="923"/>
      <c r="CI113" s="923"/>
      <c r="CJ113" s="923"/>
      <c r="CK113" s="978"/>
      <c r="CL113" s="865"/>
      <c r="CM113" s="868" t="s">
        <v>451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404</v>
      </c>
      <c r="DH113" s="824"/>
      <c r="DI113" s="824"/>
      <c r="DJ113" s="824"/>
      <c r="DK113" s="825"/>
      <c r="DL113" s="826" t="s">
        <v>404</v>
      </c>
      <c r="DM113" s="824"/>
      <c r="DN113" s="824"/>
      <c r="DO113" s="824"/>
      <c r="DP113" s="825"/>
      <c r="DQ113" s="826" t="s">
        <v>441</v>
      </c>
      <c r="DR113" s="824"/>
      <c r="DS113" s="824"/>
      <c r="DT113" s="824"/>
      <c r="DU113" s="825"/>
      <c r="DV113" s="871" t="s">
        <v>441</v>
      </c>
      <c r="DW113" s="872"/>
      <c r="DX113" s="872"/>
      <c r="DY113" s="872"/>
      <c r="DZ113" s="873"/>
    </row>
    <row r="114" spans="1:130" s="247" customFormat="1" ht="26.25" customHeight="1">
      <c r="A114" s="965"/>
      <c r="B114" s="966"/>
      <c r="C114" s="794" t="s">
        <v>452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5984</v>
      </c>
      <c r="AB114" s="824"/>
      <c r="AC114" s="824"/>
      <c r="AD114" s="824"/>
      <c r="AE114" s="825"/>
      <c r="AF114" s="826">
        <v>5981</v>
      </c>
      <c r="AG114" s="824"/>
      <c r="AH114" s="824"/>
      <c r="AI114" s="824"/>
      <c r="AJ114" s="825"/>
      <c r="AK114" s="826">
        <v>5980</v>
      </c>
      <c r="AL114" s="824"/>
      <c r="AM114" s="824"/>
      <c r="AN114" s="824"/>
      <c r="AO114" s="825"/>
      <c r="AP114" s="871">
        <v>0.4</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v>56240</v>
      </c>
      <c r="BR114" s="861"/>
      <c r="BS114" s="861"/>
      <c r="BT114" s="861"/>
      <c r="BU114" s="861"/>
      <c r="BV114" s="861">
        <v>25557</v>
      </c>
      <c r="BW114" s="861"/>
      <c r="BX114" s="861"/>
      <c r="BY114" s="861"/>
      <c r="BZ114" s="861"/>
      <c r="CA114" s="861">
        <v>13326</v>
      </c>
      <c r="CB114" s="861"/>
      <c r="CC114" s="861"/>
      <c r="CD114" s="861"/>
      <c r="CE114" s="861"/>
      <c r="CF114" s="922">
        <v>0.9</v>
      </c>
      <c r="CG114" s="923"/>
      <c r="CH114" s="923"/>
      <c r="CI114" s="923"/>
      <c r="CJ114" s="923"/>
      <c r="CK114" s="978"/>
      <c r="CL114" s="865"/>
      <c r="CM114" s="868" t="s">
        <v>454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438</v>
      </c>
      <c r="DH114" s="824"/>
      <c r="DI114" s="824"/>
      <c r="DJ114" s="824"/>
      <c r="DK114" s="825"/>
      <c r="DL114" s="826" t="s">
        <v>404</v>
      </c>
      <c r="DM114" s="824"/>
      <c r="DN114" s="824"/>
      <c r="DO114" s="824"/>
      <c r="DP114" s="825"/>
      <c r="DQ114" s="826" t="s">
        <v>404</v>
      </c>
      <c r="DR114" s="824"/>
      <c r="DS114" s="824"/>
      <c r="DT114" s="824"/>
      <c r="DU114" s="825"/>
      <c r="DV114" s="871" t="s">
        <v>441</v>
      </c>
      <c r="DW114" s="872"/>
      <c r="DX114" s="872"/>
      <c r="DY114" s="872"/>
      <c r="DZ114" s="873"/>
    </row>
    <row r="115" spans="1:130" s="247" customFormat="1" ht="26.25" customHeight="1">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14454</v>
      </c>
      <c r="AB115" s="970"/>
      <c r="AC115" s="970"/>
      <c r="AD115" s="970"/>
      <c r="AE115" s="971"/>
      <c r="AF115" s="972">
        <v>15488</v>
      </c>
      <c r="AG115" s="970"/>
      <c r="AH115" s="970"/>
      <c r="AI115" s="970"/>
      <c r="AJ115" s="971"/>
      <c r="AK115" s="972">
        <v>12064</v>
      </c>
      <c r="AL115" s="970"/>
      <c r="AM115" s="970"/>
      <c r="AN115" s="970"/>
      <c r="AO115" s="971"/>
      <c r="AP115" s="973">
        <v>0.9</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t="s">
        <v>442</v>
      </c>
      <c r="BR115" s="861"/>
      <c r="BS115" s="861"/>
      <c r="BT115" s="861"/>
      <c r="BU115" s="861"/>
      <c r="BV115" s="861" t="s">
        <v>438</v>
      </c>
      <c r="BW115" s="861"/>
      <c r="BX115" s="861"/>
      <c r="BY115" s="861"/>
      <c r="BZ115" s="861"/>
      <c r="CA115" s="861" t="s">
        <v>438</v>
      </c>
      <c r="CB115" s="861"/>
      <c r="CC115" s="861"/>
      <c r="CD115" s="861"/>
      <c r="CE115" s="861"/>
      <c r="CF115" s="922" t="s">
        <v>128</v>
      </c>
      <c r="CG115" s="923"/>
      <c r="CH115" s="923"/>
      <c r="CI115" s="923"/>
      <c r="CJ115" s="923"/>
      <c r="CK115" s="978"/>
      <c r="CL115" s="865"/>
      <c r="CM115" s="859" t="s">
        <v>457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404</v>
      </c>
      <c r="DH115" s="824"/>
      <c r="DI115" s="824"/>
      <c r="DJ115" s="824"/>
      <c r="DK115" s="825"/>
      <c r="DL115" s="826" t="s">
        <v>438</v>
      </c>
      <c r="DM115" s="824"/>
      <c r="DN115" s="824"/>
      <c r="DO115" s="824"/>
      <c r="DP115" s="825"/>
      <c r="DQ115" s="826" t="s">
        <v>458</v>
      </c>
      <c r="DR115" s="824"/>
      <c r="DS115" s="824"/>
      <c r="DT115" s="824"/>
      <c r="DU115" s="825"/>
      <c r="DV115" s="871" t="s">
        <v>458</v>
      </c>
      <c r="DW115" s="872"/>
      <c r="DX115" s="872"/>
      <c r="DY115" s="872"/>
      <c r="DZ115" s="873"/>
    </row>
    <row r="116" spans="1:130" s="247" customFormat="1" ht="26.25" customHeight="1">
      <c r="A116" s="967"/>
      <c r="B116" s="968"/>
      <c r="C116" s="927" t="s">
        <v>459</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92</v>
      </c>
      <c r="AB116" s="824"/>
      <c r="AC116" s="824"/>
      <c r="AD116" s="824"/>
      <c r="AE116" s="825"/>
      <c r="AF116" s="826">
        <v>503</v>
      </c>
      <c r="AG116" s="824"/>
      <c r="AH116" s="824"/>
      <c r="AI116" s="824"/>
      <c r="AJ116" s="825"/>
      <c r="AK116" s="826">
        <v>249</v>
      </c>
      <c r="AL116" s="824"/>
      <c r="AM116" s="824"/>
      <c r="AN116" s="824"/>
      <c r="AO116" s="825"/>
      <c r="AP116" s="871">
        <v>0</v>
      </c>
      <c r="AQ116" s="872"/>
      <c r="AR116" s="872"/>
      <c r="AS116" s="872"/>
      <c r="AT116" s="873"/>
      <c r="AU116" s="983"/>
      <c r="AV116" s="984"/>
      <c r="AW116" s="984"/>
      <c r="AX116" s="984"/>
      <c r="AY116" s="984"/>
      <c r="AZ116" s="910" t="s">
        <v>460</v>
      </c>
      <c r="BA116" s="911"/>
      <c r="BB116" s="911"/>
      <c r="BC116" s="911"/>
      <c r="BD116" s="911"/>
      <c r="BE116" s="911"/>
      <c r="BF116" s="911"/>
      <c r="BG116" s="911"/>
      <c r="BH116" s="911"/>
      <c r="BI116" s="911"/>
      <c r="BJ116" s="911"/>
      <c r="BK116" s="911"/>
      <c r="BL116" s="911"/>
      <c r="BM116" s="911"/>
      <c r="BN116" s="911"/>
      <c r="BO116" s="911"/>
      <c r="BP116" s="912"/>
      <c r="BQ116" s="860" t="s">
        <v>404</v>
      </c>
      <c r="BR116" s="861"/>
      <c r="BS116" s="861"/>
      <c r="BT116" s="861"/>
      <c r="BU116" s="861"/>
      <c r="BV116" s="861" t="s">
        <v>404</v>
      </c>
      <c r="BW116" s="861"/>
      <c r="BX116" s="861"/>
      <c r="BY116" s="861"/>
      <c r="BZ116" s="861"/>
      <c r="CA116" s="861" t="s">
        <v>404</v>
      </c>
      <c r="CB116" s="861"/>
      <c r="CC116" s="861"/>
      <c r="CD116" s="861"/>
      <c r="CE116" s="861"/>
      <c r="CF116" s="922" t="s">
        <v>438</v>
      </c>
      <c r="CG116" s="923"/>
      <c r="CH116" s="923"/>
      <c r="CI116" s="923"/>
      <c r="CJ116" s="923"/>
      <c r="CK116" s="978"/>
      <c r="CL116" s="865"/>
      <c r="CM116" s="868" t="s">
        <v>461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33360</v>
      </c>
      <c r="DH116" s="824"/>
      <c r="DI116" s="824"/>
      <c r="DJ116" s="824"/>
      <c r="DK116" s="825"/>
      <c r="DL116" s="826">
        <v>29511</v>
      </c>
      <c r="DM116" s="824"/>
      <c r="DN116" s="824"/>
      <c r="DO116" s="824"/>
      <c r="DP116" s="825"/>
      <c r="DQ116" s="826">
        <v>25697</v>
      </c>
      <c r="DR116" s="824"/>
      <c r="DS116" s="824"/>
      <c r="DT116" s="824"/>
      <c r="DU116" s="825"/>
      <c r="DV116" s="871">
        <v>1.8</v>
      </c>
      <c r="DW116" s="872"/>
      <c r="DX116" s="872"/>
      <c r="DY116" s="872"/>
      <c r="DZ116" s="873"/>
    </row>
    <row r="117" spans="1:130" s="247" customFormat="1" ht="26.25" customHeight="1">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462</v>
      </c>
      <c r="Z117" s="950"/>
      <c r="AA117" s="955">
        <v>432515</v>
      </c>
      <c r="AB117" s="956"/>
      <c r="AC117" s="956"/>
      <c r="AD117" s="956"/>
      <c r="AE117" s="957"/>
      <c r="AF117" s="958">
        <v>418254</v>
      </c>
      <c r="AG117" s="956"/>
      <c r="AH117" s="956"/>
      <c r="AI117" s="956"/>
      <c r="AJ117" s="957"/>
      <c r="AK117" s="958">
        <v>427058</v>
      </c>
      <c r="AL117" s="956"/>
      <c r="AM117" s="956"/>
      <c r="AN117" s="956"/>
      <c r="AO117" s="957"/>
      <c r="AP117" s="959"/>
      <c r="AQ117" s="960"/>
      <c r="AR117" s="960"/>
      <c r="AS117" s="960"/>
      <c r="AT117" s="961"/>
      <c r="AU117" s="983"/>
      <c r="AV117" s="984"/>
      <c r="AW117" s="984"/>
      <c r="AX117" s="984"/>
      <c r="AY117" s="984"/>
      <c r="AZ117" s="910" t="s">
        <v>463</v>
      </c>
      <c r="BA117" s="911"/>
      <c r="BB117" s="911"/>
      <c r="BC117" s="911"/>
      <c r="BD117" s="911"/>
      <c r="BE117" s="911"/>
      <c r="BF117" s="911"/>
      <c r="BG117" s="911"/>
      <c r="BH117" s="911"/>
      <c r="BI117" s="911"/>
      <c r="BJ117" s="911"/>
      <c r="BK117" s="911"/>
      <c r="BL117" s="911"/>
      <c r="BM117" s="911"/>
      <c r="BN117" s="911"/>
      <c r="BO117" s="911"/>
      <c r="BP117" s="912"/>
      <c r="BQ117" s="860" t="s">
        <v>404</v>
      </c>
      <c r="BR117" s="861"/>
      <c r="BS117" s="861"/>
      <c r="BT117" s="861"/>
      <c r="BU117" s="861"/>
      <c r="BV117" s="861" t="s">
        <v>404</v>
      </c>
      <c r="BW117" s="861"/>
      <c r="BX117" s="861"/>
      <c r="BY117" s="861"/>
      <c r="BZ117" s="861"/>
      <c r="CA117" s="861" t="s">
        <v>128</v>
      </c>
      <c r="CB117" s="861"/>
      <c r="CC117" s="861"/>
      <c r="CD117" s="861"/>
      <c r="CE117" s="861"/>
      <c r="CF117" s="922" t="s">
        <v>404</v>
      </c>
      <c r="CG117" s="923"/>
      <c r="CH117" s="923"/>
      <c r="CI117" s="923"/>
      <c r="CJ117" s="923"/>
      <c r="CK117" s="978"/>
      <c r="CL117" s="865"/>
      <c r="CM117" s="868" t="s">
        <v>464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v>368</v>
      </c>
      <c r="DH117" s="824"/>
      <c r="DI117" s="824"/>
      <c r="DJ117" s="824"/>
      <c r="DK117" s="825"/>
      <c r="DL117" s="826">
        <v>232</v>
      </c>
      <c r="DM117" s="824"/>
      <c r="DN117" s="824"/>
      <c r="DO117" s="824"/>
      <c r="DP117" s="825"/>
      <c r="DQ117" s="826" t="s">
        <v>128</v>
      </c>
      <c r="DR117" s="824"/>
      <c r="DS117" s="824"/>
      <c r="DT117" s="824"/>
      <c r="DU117" s="825"/>
      <c r="DV117" s="871" t="s">
        <v>438</v>
      </c>
      <c r="DW117" s="872"/>
      <c r="DX117" s="872"/>
      <c r="DY117" s="872"/>
      <c r="DZ117" s="873"/>
    </row>
    <row r="118" spans="1:130" s="247" customFormat="1" ht="26.25" customHeight="1">
      <c r="A118" s="948" t="s">
        <v>431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429</v>
      </c>
      <c r="AB118" s="949"/>
      <c r="AC118" s="949"/>
      <c r="AD118" s="949"/>
      <c r="AE118" s="950"/>
      <c r="AF118" s="951" t="s">
        <v>308</v>
      </c>
      <c r="AG118" s="949"/>
      <c r="AH118" s="949"/>
      <c r="AI118" s="949"/>
      <c r="AJ118" s="950"/>
      <c r="AK118" s="951" t="s">
        <v>307</v>
      </c>
      <c r="AL118" s="949"/>
      <c r="AM118" s="949"/>
      <c r="AN118" s="949"/>
      <c r="AO118" s="950"/>
      <c r="AP118" s="952" t="s">
        <v>430</v>
      </c>
      <c r="AQ118" s="953"/>
      <c r="AR118" s="953"/>
      <c r="AS118" s="953"/>
      <c r="AT118" s="954"/>
      <c r="AU118" s="983"/>
      <c r="AV118" s="984"/>
      <c r="AW118" s="984"/>
      <c r="AX118" s="984"/>
      <c r="AY118" s="984"/>
      <c r="AZ118" s="926" t="s">
        <v>465</v>
      </c>
      <c r="BA118" s="927"/>
      <c r="BB118" s="927"/>
      <c r="BC118" s="927"/>
      <c r="BD118" s="927"/>
      <c r="BE118" s="927"/>
      <c r="BF118" s="927"/>
      <c r="BG118" s="927"/>
      <c r="BH118" s="927"/>
      <c r="BI118" s="927"/>
      <c r="BJ118" s="927"/>
      <c r="BK118" s="927"/>
      <c r="BL118" s="927"/>
      <c r="BM118" s="927"/>
      <c r="BN118" s="927"/>
      <c r="BO118" s="927"/>
      <c r="BP118" s="928"/>
      <c r="BQ118" s="929" t="s">
        <v>438</v>
      </c>
      <c r="BR118" s="892"/>
      <c r="BS118" s="892"/>
      <c r="BT118" s="892"/>
      <c r="BU118" s="892"/>
      <c r="BV118" s="892" t="s">
        <v>404</v>
      </c>
      <c r="BW118" s="892"/>
      <c r="BX118" s="892"/>
      <c r="BY118" s="892"/>
      <c r="BZ118" s="892"/>
      <c r="CA118" s="892" t="s">
        <v>438</v>
      </c>
      <c r="CB118" s="892"/>
      <c r="CC118" s="892"/>
      <c r="CD118" s="892"/>
      <c r="CE118" s="892"/>
      <c r="CF118" s="922" t="s">
        <v>128</v>
      </c>
      <c r="CG118" s="923"/>
      <c r="CH118" s="923"/>
      <c r="CI118" s="923"/>
      <c r="CJ118" s="923"/>
      <c r="CK118" s="978"/>
      <c r="CL118" s="865"/>
      <c r="CM118" s="868" t="s">
        <v>466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446</v>
      </c>
      <c r="DH118" s="824"/>
      <c r="DI118" s="824"/>
      <c r="DJ118" s="824"/>
      <c r="DK118" s="825"/>
      <c r="DL118" s="826" t="s">
        <v>128</v>
      </c>
      <c r="DM118" s="824"/>
      <c r="DN118" s="824"/>
      <c r="DO118" s="824"/>
      <c r="DP118" s="825"/>
      <c r="DQ118" s="826" t="s">
        <v>441</v>
      </c>
      <c r="DR118" s="824"/>
      <c r="DS118" s="824"/>
      <c r="DT118" s="824"/>
      <c r="DU118" s="825"/>
      <c r="DV118" s="871" t="s">
        <v>441</v>
      </c>
      <c r="DW118" s="872"/>
      <c r="DX118" s="872"/>
      <c r="DY118" s="872"/>
      <c r="DZ118" s="873"/>
    </row>
    <row r="119" spans="1:130" s="247" customFormat="1" ht="26.25" customHeight="1">
      <c r="A119" s="862" t="s">
        <v>434</v>
      </c>
      <c r="B119" s="863"/>
      <c r="C119" s="938" t="s">
        <v>435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404</v>
      </c>
      <c r="AB119" s="942"/>
      <c r="AC119" s="942"/>
      <c r="AD119" s="942"/>
      <c r="AE119" s="943"/>
      <c r="AF119" s="944" t="s">
        <v>128</v>
      </c>
      <c r="AG119" s="942"/>
      <c r="AH119" s="942"/>
      <c r="AI119" s="942"/>
      <c r="AJ119" s="943"/>
      <c r="AK119" s="944" t="s">
        <v>128</v>
      </c>
      <c r="AL119" s="942"/>
      <c r="AM119" s="942"/>
      <c r="AN119" s="942"/>
      <c r="AO119" s="943"/>
      <c r="AP119" s="945" t="s">
        <v>128</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467</v>
      </c>
      <c r="BP119" s="925"/>
      <c r="BQ119" s="929">
        <v>4106968</v>
      </c>
      <c r="BR119" s="892"/>
      <c r="BS119" s="892"/>
      <c r="BT119" s="892"/>
      <c r="BU119" s="892"/>
      <c r="BV119" s="892">
        <v>4119588</v>
      </c>
      <c r="BW119" s="892"/>
      <c r="BX119" s="892"/>
      <c r="BY119" s="892"/>
      <c r="BZ119" s="892"/>
      <c r="CA119" s="892">
        <v>3982866</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128</v>
      </c>
      <c r="DH119" s="807"/>
      <c r="DI119" s="807"/>
      <c r="DJ119" s="807"/>
      <c r="DK119" s="808"/>
      <c r="DL119" s="809" t="s">
        <v>438</v>
      </c>
      <c r="DM119" s="807"/>
      <c r="DN119" s="807"/>
      <c r="DO119" s="807"/>
      <c r="DP119" s="808"/>
      <c r="DQ119" s="809" t="s">
        <v>404</v>
      </c>
      <c r="DR119" s="807"/>
      <c r="DS119" s="807"/>
      <c r="DT119" s="807"/>
      <c r="DU119" s="808"/>
      <c r="DV119" s="895" t="s">
        <v>438</v>
      </c>
      <c r="DW119" s="896"/>
      <c r="DX119" s="896"/>
      <c r="DY119" s="896"/>
      <c r="DZ119" s="897"/>
    </row>
    <row r="120" spans="1:130" s="247" customFormat="1" ht="26.25" customHeight="1">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446</v>
      </c>
      <c r="AB120" s="824"/>
      <c r="AC120" s="824"/>
      <c r="AD120" s="824"/>
      <c r="AE120" s="825"/>
      <c r="AF120" s="826" t="s">
        <v>404</v>
      </c>
      <c r="AG120" s="824"/>
      <c r="AH120" s="824"/>
      <c r="AI120" s="824"/>
      <c r="AJ120" s="825"/>
      <c r="AK120" s="826" t="s">
        <v>404</v>
      </c>
      <c r="AL120" s="824"/>
      <c r="AM120" s="824"/>
      <c r="AN120" s="824"/>
      <c r="AO120" s="825"/>
      <c r="AP120" s="871" t="s">
        <v>128</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1068099</v>
      </c>
      <c r="BR120" s="889"/>
      <c r="BS120" s="889"/>
      <c r="BT120" s="889"/>
      <c r="BU120" s="889"/>
      <c r="BV120" s="889">
        <v>812491</v>
      </c>
      <c r="BW120" s="889"/>
      <c r="BX120" s="889"/>
      <c r="BY120" s="889"/>
      <c r="BZ120" s="889"/>
      <c r="CA120" s="889">
        <v>540137</v>
      </c>
      <c r="CB120" s="889"/>
      <c r="CC120" s="889"/>
      <c r="CD120" s="889"/>
      <c r="CE120" s="889"/>
      <c r="CF120" s="913">
        <v>38.5</v>
      </c>
      <c r="CG120" s="914"/>
      <c r="CH120" s="914"/>
      <c r="CI120" s="914"/>
      <c r="CJ120" s="914"/>
      <c r="CK120" s="915" t="s">
        <v>471</v>
      </c>
      <c r="CL120" s="899"/>
      <c r="CM120" s="899"/>
      <c r="CN120" s="899"/>
      <c r="CO120" s="900"/>
      <c r="CP120" s="919" t="s">
        <v>472</v>
      </c>
      <c r="CQ120" s="920"/>
      <c r="CR120" s="920"/>
      <c r="CS120" s="920"/>
      <c r="CT120" s="920"/>
      <c r="CU120" s="920"/>
      <c r="CV120" s="920"/>
      <c r="CW120" s="920"/>
      <c r="CX120" s="920"/>
      <c r="CY120" s="920"/>
      <c r="CZ120" s="920"/>
      <c r="DA120" s="920"/>
      <c r="DB120" s="920"/>
      <c r="DC120" s="920"/>
      <c r="DD120" s="920"/>
      <c r="DE120" s="920"/>
      <c r="DF120" s="921"/>
      <c r="DG120" s="908">
        <v>594663</v>
      </c>
      <c r="DH120" s="889"/>
      <c r="DI120" s="889"/>
      <c r="DJ120" s="889"/>
      <c r="DK120" s="889"/>
      <c r="DL120" s="889">
        <v>585662</v>
      </c>
      <c r="DM120" s="889"/>
      <c r="DN120" s="889"/>
      <c r="DO120" s="889"/>
      <c r="DP120" s="889"/>
      <c r="DQ120" s="889">
        <v>601139</v>
      </c>
      <c r="DR120" s="889"/>
      <c r="DS120" s="889"/>
      <c r="DT120" s="889"/>
      <c r="DU120" s="889"/>
      <c r="DV120" s="890">
        <v>42.9</v>
      </c>
      <c r="DW120" s="890"/>
      <c r="DX120" s="890"/>
      <c r="DY120" s="890"/>
      <c r="DZ120" s="891"/>
    </row>
    <row r="121" spans="1:130" s="247" customFormat="1" ht="26.25" customHeight="1">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404</v>
      </c>
      <c r="AB121" s="824"/>
      <c r="AC121" s="824"/>
      <c r="AD121" s="824"/>
      <c r="AE121" s="825"/>
      <c r="AF121" s="826" t="s">
        <v>404</v>
      </c>
      <c r="AG121" s="824"/>
      <c r="AH121" s="824"/>
      <c r="AI121" s="824"/>
      <c r="AJ121" s="825"/>
      <c r="AK121" s="826" t="s">
        <v>404</v>
      </c>
      <c r="AL121" s="824"/>
      <c r="AM121" s="824"/>
      <c r="AN121" s="824"/>
      <c r="AO121" s="825"/>
      <c r="AP121" s="871" t="s">
        <v>404</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v>214331</v>
      </c>
      <c r="BR121" s="861"/>
      <c r="BS121" s="861"/>
      <c r="BT121" s="861"/>
      <c r="BU121" s="861"/>
      <c r="BV121" s="861">
        <v>208955</v>
      </c>
      <c r="BW121" s="861"/>
      <c r="BX121" s="861"/>
      <c r="BY121" s="861"/>
      <c r="BZ121" s="861"/>
      <c r="CA121" s="861">
        <v>282471</v>
      </c>
      <c r="CB121" s="861"/>
      <c r="CC121" s="861"/>
      <c r="CD121" s="861"/>
      <c r="CE121" s="861"/>
      <c r="CF121" s="922">
        <v>20.100000000000001</v>
      </c>
      <c r="CG121" s="923"/>
      <c r="CH121" s="923"/>
      <c r="CI121" s="923"/>
      <c r="CJ121" s="923"/>
      <c r="CK121" s="916"/>
      <c r="CL121" s="902"/>
      <c r="CM121" s="902"/>
      <c r="CN121" s="902"/>
      <c r="CO121" s="903"/>
      <c r="CP121" s="882" t="s">
        <v>475</v>
      </c>
      <c r="CQ121" s="883"/>
      <c r="CR121" s="883"/>
      <c r="CS121" s="883"/>
      <c r="CT121" s="883"/>
      <c r="CU121" s="883"/>
      <c r="CV121" s="883"/>
      <c r="CW121" s="883"/>
      <c r="CX121" s="883"/>
      <c r="CY121" s="883"/>
      <c r="CZ121" s="883"/>
      <c r="DA121" s="883"/>
      <c r="DB121" s="883"/>
      <c r="DC121" s="883"/>
      <c r="DD121" s="883"/>
      <c r="DE121" s="883"/>
      <c r="DF121" s="884"/>
      <c r="DG121" s="860">
        <v>540578</v>
      </c>
      <c r="DH121" s="861"/>
      <c r="DI121" s="861"/>
      <c r="DJ121" s="861"/>
      <c r="DK121" s="861"/>
      <c r="DL121" s="861">
        <v>494629</v>
      </c>
      <c r="DM121" s="861"/>
      <c r="DN121" s="861"/>
      <c r="DO121" s="861"/>
      <c r="DP121" s="861"/>
      <c r="DQ121" s="861">
        <v>461539</v>
      </c>
      <c r="DR121" s="861"/>
      <c r="DS121" s="861"/>
      <c r="DT121" s="861"/>
      <c r="DU121" s="861"/>
      <c r="DV121" s="838">
        <v>32.9</v>
      </c>
      <c r="DW121" s="838"/>
      <c r="DX121" s="838"/>
      <c r="DY121" s="838"/>
      <c r="DZ121" s="839"/>
    </row>
    <row r="122" spans="1:130" s="247" customFormat="1" ht="26.25" customHeight="1">
      <c r="A122" s="864"/>
      <c r="B122" s="865"/>
      <c r="C122" s="868" t="s">
        <v>454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442</v>
      </c>
      <c r="AB122" s="824"/>
      <c r="AC122" s="824"/>
      <c r="AD122" s="824"/>
      <c r="AE122" s="825"/>
      <c r="AF122" s="826" t="s">
        <v>404</v>
      </c>
      <c r="AG122" s="824"/>
      <c r="AH122" s="824"/>
      <c r="AI122" s="824"/>
      <c r="AJ122" s="825"/>
      <c r="AK122" s="826" t="s">
        <v>404</v>
      </c>
      <c r="AL122" s="824"/>
      <c r="AM122" s="824"/>
      <c r="AN122" s="824"/>
      <c r="AO122" s="825"/>
      <c r="AP122" s="871" t="s">
        <v>128</v>
      </c>
      <c r="AQ122" s="872"/>
      <c r="AR122" s="872"/>
      <c r="AS122" s="872"/>
      <c r="AT122" s="873"/>
      <c r="AU122" s="933"/>
      <c r="AV122" s="934"/>
      <c r="AW122" s="934"/>
      <c r="AX122" s="934"/>
      <c r="AY122" s="935"/>
      <c r="AZ122" s="926" t="s">
        <v>476</v>
      </c>
      <c r="BA122" s="927"/>
      <c r="BB122" s="927"/>
      <c r="BC122" s="927"/>
      <c r="BD122" s="927"/>
      <c r="BE122" s="927"/>
      <c r="BF122" s="927"/>
      <c r="BG122" s="927"/>
      <c r="BH122" s="927"/>
      <c r="BI122" s="927"/>
      <c r="BJ122" s="927"/>
      <c r="BK122" s="927"/>
      <c r="BL122" s="927"/>
      <c r="BM122" s="927"/>
      <c r="BN122" s="927"/>
      <c r="BO122" s="927"/>
      <c r="BP122" s="928"/>
      <c r="BQ122" s="929">
        <v>2023829</v>
      </c>
      <c r="BR122" s="892"/>
      <c r="BS122" s="892"/>
      <c r="BT122" s="892"/>
      <c r="BU122" s="892"/>
      <c r="BV122" s="892">
        <v>2017664</v>
      </c>
      <c r="BW122" s="892"/>
      <c r="BX122" s="892"/>
      <c r="BY122" s="892"/>
      <c r="BZ122" s="892"/>
      <c r="CA122" s="892">
        <v>1966321</v>
      </c>
      <c r="CB122" s="892"/>
      <c r="CC122" s="892"/>
      <c r="CD122" s="892"/>
      <c r="CE122" s="892"/>
      <c r="CF122" s="893">
        <v>140.19999999999999</v>
      </c>
      <c r="CG122" s="894"/>
      <c r="CH122" s="894"/>
      <c r="CI122" s="894"/>
      <c r="CJ122" s="894"/>
      <c r="CK122" s="916"/>
      <c r="CL122" s="902"/>
      <c r="CM122" s="902"/>
      <c r="CN122" s="902"/>
      <c r="CO122" s="903"/>
      <c r="CP122" s="882" t="s">
        <v>477</v>
      </c>
      <c r="CQ122" s="883"/>
      <c r="CR122" s="883"/>
      <c r="CS122" s="883"/>
      <c r="CT122" s="883"/>
      <c r="CU122" s="883"/>
      <c r="CV122" s="883"/>
      <c r="CW122" s="883"/>
      <c r="CX122" s="883"/>
      <c r="CY122" s="883"/>
      <c r="CZ122" s="883"/>
      <c r="DA122" s="883"/>
      <c r="DB122" s="883"/>
      <c r="DC122" s="883"/>
      <c r="DD122" s="883"/>
      <c r="DE122" s="883"/>
      <c r="DF122" s="884"/>
      <c r="DG122" s="860">
        <v>101606</v>
      </c>
      <c r="DH122" s="861"/>
      <c r="DI122" s="861"/>
      <c r="DJ122" s="861"/>
      <c r="DK122" s="861"/>
      <c r="DL122" s="861">
        <v>95171</v>
      </c>
      <c r="DM122" s="861"/>
      <c r="DN122" s="861"/>
      <c r="DO122" s="861"/>
      <c r="DP122" s="861"/>
      <c r="DQ122" s="861">
        <v>91229</v>
      </c>
      <c r="DR122" s="861"/>
      <c r="DS122" s="861"/>
      <c r="DT122" s="861"/>
      <c r="DU122" s="861"/>
      <c r="DV122" s="838">
        <v>6.5</v>
      </c>
      <c r="DW122" s="838"/>
      <c r="DX122" s="838"/>
      <c r="DY122" s="838"/>
      <c r="DZ122" s="839"/>
    </row>
    <row r="123" spans="1:130" s="247" customFormat="1" ht="26.25" customHeight="1">
      <c r="A123" s="864"/>
      <c r="B123" s="865"/>
      <c r="C123" s="868" t="s">
        <v>461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3885</v>
      </c>
      <c r="AB123" s="824"/>
      <c r="AC123" s="824"/>
      <c r="AD123" s="824"/>
      <c r="AE123" s="825"/>
      <c r="AF123" s="826">
        <v>3849</v>
      </c>
      <c r="AG123" s="824"/>
      <c r="AH123" s="824"/>
      <c r="AI123" s="824"/>
      <c r="AJ123" s="825"/>
      <c r="AK123" s="826">
        <v>3814</v>
      </c>
      <c r="AL123" s="824"/>
      <c r="AM123" s="824"/>
      <c r="AN123" s="824"/>
      <c r="AO123" s="825"/>
      <c r="AP123" s="871">
        <v>0.3</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478</v>
      </c>
      <c r="BP123" s="925"/>
      <c r="BQ123" s="879">
        <v>3306259</v>
      </c>
      <c r="BR123" s="880"/>
      <c r="BS123" s="880"/>
      <c r="BT123" s="880"/>
      <c r="BU123" s="880"/>
      <c r="BV123" s="880">
        <v>3039110</v>
      </c>
      <c r="BW123" s="880"/>
      <c r="BX123" s="880"/>
      <c r="BY123" s="880"/>
      <c r="BZ123" s="880"/>
      <c r="CA123" s="880">
        <v>2788929</v>
      </c>
      <c r="CB123" s="880"/>
      <c r="CC123" s="880"/>
      <c r="CD123" s="880"/>
      <c r="CE123" s="880"/>
      <c r="CF123" s="790"/>
      <c r="CG123" s="791"/>
      <c r="CH123" s="791"/>
      <c r="CI123" s="791"/>
      <c r="CJ123" s="881"/>
      <c r="CK123" s="916"/>
      <c r="CL123" s="902"/>
      <c r="CM123" s="902"/>
      <c r="CN123" s="902"/>
      <c r="CO123" s="903"/>
      <c r="CP123" s="882" t="s">
        <v>479</v>
      </c>
      <c r="CQ123" s="883"/>
      <c r="CR123" s="883"/>
      <c r="CS123" s="883"/>
      <c r="CT123" s="883"/>
      <c r="CU123" s="883"/>
      <c r="CV123" s="883"/>
      <c r="CW123" s="883"/>
      <c r="CX123" s="883"/>
      <c r="CY123" s="883"/>
      <c r="CZ123" s="883"/>
      <c r="DA123" s="883"/>
      <c r="DB123" s="883"/>
      <c r="DC123" s="883"/>
      <c r="DD123" s="883"/>
      <c r="DE123" s="883"/>
      <c r="DF123" s="884"/>
      <c r="DG123" s="823" t="s">
        <v>128</v>
      </c>
      <c r="DH123" s="824"/>
      <c r="DI123" s="824"/>
      <c r="DJ123" s="824"/>
      <c r="DK123" s="825"/>
      <c r="DL123" s="826" t="s">
        <v>404</v>
      </c>
      <c r="DM123" s="824"/>
      <c r="DN123" s="824"/>
      <c r="DO123" s="824"/>
      <c r="DP123" s="825"/>
      <c r="DQ123" s="826" t="s">
        <v>404</v>
      </c>
      <c r="DR123" s="824"/>
      <c r="DS123" s="824"/>
      <c r="DT123" s="824"/>
      <c r="DU123" s="825"/>
      <c r="DV123" s="871" t="s">
        <v>404</v>
      </c>
      <c r="DW123" s="872"/>
      <c r="DX123" s="872"/>
      <c r="DY123" s="872"/>
      <c r="DZ123" s="873"/>
    </row>
    <row r="124" spans="1:130" s="247" customFormat="1" ht="26.25" customHeight="1" thickBot="1">
      <c r="A124" s="864"/>
      <c r="B124" s="865"/>
      <c r="C124" s="868" t="s">
        <v>464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128</v>
      </c>
      <c r="AB124" s="824"/>
      <c r="AC124" s="824"/>
      <c r="AD124" s="824"/>
      <c r="AE124" s="825"/>
      <c r="AF124" s="826" t="s">
        <v>480</v>
      </c>
      <c r="AG124" s="824"/>
      <c r="AH124" s="824"/>
      <c r="AI124" s="824"/>
      <c r="AJ124" s="825"/>
      <c r="AK124" s="826" t="s">
        <v>446</v>
      </c>
      <c r="AL124" s="824"/>
      <c r="AM124" s="824"/>
      <c r="AN124" s="824"/>
      <c r="AO124" s="825"/>
      <c r="AP124" s="871" t="s">
        <v>404</v>
      </c>
      <c r="AQ124" s="872"/>
      <c r="AR124" s="872"/>
      <c r="AS124" s="872"/>
      <c r="AT124" s="873"/>
      <c r="AU124" s="874" t="s">
        <v>481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56</v>
      </c>
      <c r="BR124" s="878"/>
      <c r="BS124" s="878"/>
      <c r="BT124" s="878"/>
      <c r="BU124" s="878"/>
      <c r="BV124" s="878">
        <v>77</v>
      </c>
      <c r="BW124" s="878"/>
      <c r="BX124" s="878"/>
      <c r="BY124" s="878"/>
      <c r="BZ124" s="878"/>
      <c r="CA124" s="878">
        <v>85.1</v>
      </c>
      <c r="CB124" s="878"/>
      <c r="CC124" s="878"/>
      <c r="CD124" s="878"/>
      <c r="CE124" s="878"/>
      <c r="CF124" s="768"/>
      <c r="CG124" s="769"/>
      <c r="CH124" s="769"/>
      <c r="CI124" s="769"/>
      <c r="CJ124" s="909"/>
      <c r="CK124" s="917"/>
      <c r="CL124" s="917"/>
      <c r="CM124" s="917"/>
      <c r="CN124" s="917"/>
      <c r="CO124" s="918"/>
      <c r="CP124" s="882" t="s">
        <v>482</v>
      </c>
      <c r="CQ124" s="883"/>
      <c r="CR124" s="883"/>
      <c r="CS124" s="883"/>
      <c r="CT124" s="883"/>
      <c r="CU124" s="883"/>
      <c r="CV124" s="883"/>
      <c r="CW124" s="883"/>
      <c r="CX124" s="883"/>
      <c r="CY124" s="883"/>
      <c r="CZ124" s="883"/>
      <c r="DA124" s="883"/>
      <c r="DB124" s="883"/>
      <c r="DC124" s="883"/>
      <c r="DD124" s="883"/>
      <c r="DE124" s="883"/>
      <c r="DF124" s="884"/>
      <c r="DG124" s="806" t="s">
        <v>404</v>
      </c>
      <c r="DH124" s="807"/>
      <c r="DI124" s="807"/>
      <c r="DJ124" s="807"/>
      <c r="DK124" s="808"/>
      <c r="DL124" s="809" t="s">
        <v>128</v>
      </c>
      <c r="DM124" s="807"/>
      <c r="DN124" s="807"/>
      <c r="DO124" s="807"/>
      <c r="DP124" s="808"/>
      <c r="DQ124" s="809" t="s">
        <v>404</v>
      </c>
      <c r="DR124" s="807"/>
      <c r="DS124" s="807"/>
      <c r="DT124" s="807"/>
      <c r="DU124" s="808"/>
      <c r="DV124" s="895" t="s">
        <v>404</v>
      </c>
      <c r="DW124" s="896"/>
      <c r="DX124" s="896"/>
      <c r="DY124" s="896"/>
      <c r="DZ124" s="897"/>
    </row>
    <row r="125" spans="1:130" s="247" customFormat="1" ht="26.25" customHeight="1">
      <c r="A125" s="864"/>
      <c r="B125" s="865"/>
      <c r="C125" s="868" t="s">
        <v>466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404</v>
      </c>
      <c r="AB125" s="824"/>
      <c r="AC125" s="824"/>
      <c r="AD125" s="824"/>
      <c r="AE125" s="825"/>
      <c r="AF125" s="826" t="s">
        <v>442</v>
      </c>
      <c r="AG125" s="824"/>
      <c r="AH125" s="824"/>
      <c r="AI125" s="824"/>
      <c r="AJ125" s="825"/>
      <c r="AK125" s="826" t="s">
        <v>404</v>
      </c>
      <c r="AL125" s="824"/>
      <c r="AM125" s="824"/>
      <c r="AN125" s="824"/>
      <c r="AO125" s="825"/>
      <c r="AP125" s="871" t="s">
        <v>404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483</v>
      </c>
      <c r="CL125" s="899"/>
      <c r="CM125" s="899"/>
      <c r="CN125" s="899"/>
      <c r="CO125" s="900"/>
      <c r="CP125" s="907" t="s">
        <v>484</v>
      </c>
      <c r="CQ125" s="852"/>
      <c r="CR125" s="852"/>
      <c r="CS125" s="852"/>
      <c r="CT125" s="852"/>
      <c r="CU125" s="852"/>
      <c r="CV125" s="852"/>
      <c r="CW125" s="852"/>
      <c r="CX125" s="852"/>
      <c r="CY125" s="852"/>
      <c r="CZ125" s="852"/>
      <c r="DA125" s="852"/>
      <c r="DB125" s="852"/>
      <c r="DC125" s="852"/>
      <c r="DD125" s="852"/>
      <c r="DE125" s="852"/>
      <c r="DF125" s="853"/>
      <c r="DG125" s="908" t="s">
        <v>404</v>
      </c>
      <c r="DH125" s="889"/>
      <c r="DI125" s="889"/>
      <c r="DJ125" s="889"/>
      <c r="DK125" s="889"/>
      <c r="DL125" s="889" t="s">
        <v>404</v>
      </c>
      <c r="DM125" s="889"/>
      <c r="DN125" s="889"/>
      <c r="DO125" s="889"/>
      <c r="DP125" s="889"/>
      <c r="DQ125" s="889" t="s">
        <v>128</v>
      </c>
      <c r="DR125" s="889"/>
      <c r="DS125" s="889"/>
      <c r="DT125" s="889"/>
      <c r="DU125" s="889"/>
      <c r="DV125" s="890" t="s">
        <v>480</v>
      </c>
      <c r="DW125" s="890"/>
      <c r="DX125" s="890"/>
      <c r="DY125" s="890"/>
      <c r="DZ125" s="891"/>
    </row>
    <row r="126" spans="1:130" s="247" customFormat="1" ht="26.25" customHeight="1" thickBot="1">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10569</v>
      </c>
      <c r="AB126" s="824"/>
      <c r="AC126" s="824"/>
      <c r="AD126" s="824"/>
      <c r="AE126" s="825"/>
      <c r="AF126" s="826">
        <v>11639</v>
      </c>
      <c r="AG126" s="824"/>
      <c r="AH126" s="824"/>
      <c r="AI126" s="824"/>
      <c r="AJ126" s="825"/>
      <c r="AK126" s="826">
        <v>8250</v>
      </c>
      <c r="AL126" s="824"/>
      <c r="AM126" s="824"/>
      <c r="AN126" s="824"/>
      <c r="AO126" s="825"/>
      <c r="AP126" s="871">
        <v>0.6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485</v>
      </c>
      <c r="CQ126" s="794"/>
      <c r="CR126" s="794"/>
      <c r="CS126" s="794"/>
      <c r="CT126" s="794"/>
      <c r="CU126" s="794"/>
      <c r="CV126" s="794"/>
      <c r="CW126" s="794"/>
      <c r="CX126" s="794"/>
      <c r="CY126" s="794"/>
      <c r="CZ126" s="794"/>
      <c r="DA126" s="794"/>
      <c r="DB126" s="794"/>
      <c r="DC126" s="794"/>
      <c r="DD126" s="794"/>
      <c r="DE126" s="794"/>
      <c r="DF126" s="795"/>
      <c r="DG126" s="860" t="s">
        <v>404</v>
      </c>
      <c r="DH126" s="861"/>
      <c r="DI126" s="861"/>
      <c r="DJ126" s="861"/>
      <c r="DK126" s="861"/>
      <c r="DL126" s="861" t="s">
        <v>404</v>
      </c>
      <c r="DM126" s="861"/>
      <c r="DN126" s="861"/>
      <c r="DO126" s="861"/>
      <c r="DP126" s="861"/>
      <c r="DQ126" s="861" t="s">
        <v>128</v>
      </c>
      <c r="DR126" s="861"/>
      <c r="DS126" s="861"/>
      <c r="DT126" s="861"/>
      <c r="DU126" s="861"/>
      <c r="DV126" s="838" t="s">
        <v>404</v>
      </c>
      <c r="DW126" s="838"/>
      <c r="DX126" s="838"/>
      <c r="DY126" s="838"/>
      <c r="DZ126" s="839"/>
    </row>
    <row r="127" spans="1:130" s="247" customFormat="1" ht="26.25" customHeight="1">
      <c r="A127" s="866"/>
      <c r="B127" s="867"/>
      <c r="C127" s="885" t="s">
        <v>486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128</v>
      </c>
      <c r="AB127" s="824"/>
      <c r="AC127" s="824"/>
      <c r="AD127" s="824"/>
      <c r="AE127" s="825"/>
      <c r="AF127" s="826" t="s">
        <v>128</v>
      </c>
      <c r="AG127" s="824"/>
      <c r="AH127" s="824"/>
      <c r="AI127" s="824"/>
      <c r="AJ127" s="825"/>
      <c r="AK127" s="826" t="s">
        <v>404</v>
      </c>
      <c r="AL127" s="824"/>
      <c r="AM127" s="824"/>
      <c r="AN127" s="824"/>
      <c r="AO127" s="825"/>
      <c r="AP127" s="871" t="s">
        <v>404</v>
      </c>
      <c r="AQ127" s="872"/>
      <c r="AR127" s="872"/>
      <c r="AS127" s="872"/>
      <c r="AT127" s="873"/>
      <c r="AU127" s="283"/>
      <c r="AV127" s="283"/>
      <c r="AW127" s="283"/>
      <c r="AX127" s="888" t="s">
        <v>487</v>
      </c>
      <c r="AY127" s="856"/>
      <c r="AZ127" s="856"/>
      <c r="BA127" s="856"/>
      <c r="BB127" s="856"/>
      <c r="BC127" s="856"/>
      <c r="BD127" s="856"/>
      <c r="BE127" s="857"/>
      <c r="BF127" s="855" t="s">
        <v>488</v>
      </c>
      <c r="BG127" s="856"/>
      <c r="BH127" s="856"/>
      <c r="BI127" s="856"/>
      <c r="BJ127" s="856"/>
      <c r="BK127" s="856"/>
      <c r="BL127" s="857"/>
      <c r="BM127" s="855" t="s">
        <v>489</v>
      </c>
      <c r="BN127" s="856"/>
      <c r="BO127" s="856"/>
      <c r="BP127" s="856"/>
      <c r="BQ127" s="856"/>
      <c r="BR127" s="856"/>
      <c r="BS127" s="857"/>
      <c r="BT127" s="855" t="s">
        <v>490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491</v>
      </c>
      <c r="CQ127" s="794"/>
      <c r="CR127" s="794"/>
      <c r="CS127" s="794"/>
      <c r="CT127" s="794"/>
      <c r="CU127" s="794"/>
      <c r="CV127" s="794"/>
      <c r="CW127" s="794"/>
      <c r="CX127" s="794"/>
      <c r="CY127" s="794"/>
      <c r="CZ127" s="794"/>
      <c r="DA127" s="794"/>
      <c r="DB127" s="794"/>
      <c r="DC127" s="794"/>
      <c r="DD127" s="794"/>
      <c r="DE127" s="794"/>
      <c r="DF127" s="795"/>
      <c r="DG127" s="860" t="s">
        <v>404</v>
      </c>
      <c r="DH127" s="861"/>
      <c r="DI127" s="861"/>
      <c r="DJ127" s="861"/>
      <c r="DK127" s="861"/>
      <c r="DL127" s="861" t="s">
        <v>404</v>
      </c>
      <c r="DM127" s="861"/>
      <c r="DN127" s="861"/>
      <c r="DO127" s="861"/>
      <c r="DP127" s="861"/>
      <c r="DQ127" s="861" t="s">
        <v>404</v>
      </c>
      <c r="DR127" s="861"/>
      <c r="DS127" s="861"/>
      <c r="DT127" s="861"/>
      <c r="DU127" s="861"/>
      <c r="DV127" s="838" t="s">
        <v>404</v>
      </c>
      <c r="DW127" s="838"/>
      <c r="DX127" s="838"/>
      <c r="DY127" s="838"/>
      <c r="DZ127" s="839"/>
    </row>
    <row r="128" spans="1:130" s="247" customFormat="1" ht="26.25" customHeight="1" thickBot="1">
      <c r="A128" s="840" t="s">
        <v>492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493</v>
      </c>
      <c r="X128" s="842"/>
      <c r="Y128" s="842"/>
      <c r="Z128" s="843"/>
      <c r="AA128" s="844">
        <v>24662</v>
      </c>
      <c r="AB128" s="845"/>
      <c r="AC128" s="845"/>
      <c r="AD128" s="845"/>
      <c r="AE128" s="846"/>
      <c r="AF128" s="847">
        <v>17791</v>
      </c>
      <c r="AG128" s="845"/>
      <c r="AH128" s="845"/>
      <c r="AI128" s="845"/>
      <c r="AJ128" s="846"/>
      <c r="AK128" s="847">
        <v>42771</v>
      </c>
      <c r="AL128" s="845"/>
      <c r="AM128" s="845"/>
      <c r="AN128" s="845"/>
      <c r="AO128" s="846"/>
      <c r="AP128" s="848"/>
      <c r="AQ128" s="849"/>
      <c r="AR128" s="849"/>
      <c r="AS128" s="849"/>
      <c r="AT128" s="850"/>
      <c r="AU128" s="283"/>
      <c r="AV128" s="283"/>
      <c r="AW128" s="283"/>
      <c r="AX128" s="851" t="s">
        <v>494</v>
      </c>
      <c r="AY128" s="852"/>
      <c r="AZ128" s="852"/>
      <c r="BA128" s="852"/>
      <c r="BB128" s="852"/>
      <c r="BC128" s="852"/>
      <c r="BD128" s="852"/>
      <c r="BE128" s="853"/>
      <c r="BF128" s="830" t="s">
        <v>404</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495</v>
      </c>
      <c r="CQ128" s="772"/>
      <c r="CR128" s="772"/>
      <c r="CS128" s="772"/>
      <c r="CT128" s="772"/>
      <c r="CU128" s="772"/>
      <c r="CV128" s="772"/>
      <c r="CW128" s="772"/>
      <c r="CX128" s="772"/>
      <c r="CY128" s="772"/>
      <c r="CZ128" s="772"/>
      <c r="DA128" s="772"/>
      <c r="DB128" s="772"/>
      <c r="DC128" s="772"/>
      <c r="DD128" s="772"/>
      <c r="DE128" s="772"/>
      <c r="DF128" s="773"/>
      <c r="DG128" s="834" t="s">
        <v>404</v>
      </c>
      <c r="DH128" s="835"/>
      <c r="DI128" s="835"/>
      <c r="DJ128" s="835"/>
      <c r="DK128" s="835"/>
      <c r="DL128" s="835" t="s">
        <v>404</v>
      </c>
      <c r="DM128" s="835"/>
      <c r="DN128" s="835"/>
      <c r="DO128" s="835"/>
      <c r="DP128" s="835"/>
      <c r="DQ128" s="835" t="s">
        <v>404</v>
      </c>
      <c r="DR128" s="835"/>
      <c r="DS128" s="835"/>
      <c r="DT128" s="835"/>
      <c r="DU128" s="835"/>
      <c r="DV128" s="836" t="s">
        <v>404</v>
      </c>
      <c r="DW128" s="836"/>
      <c r="DX128" s="836"/>
      <c r="DY128" s="836"/>
      <c r="DZ128" s="837"/>
    </row>
    <row r="129" spans="1:131" s="247" customFormat="1" ht="26.25" customHeight="1">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496</v>
      </c>
      <c r="X129" s="821"/>
      <c r="Y129" s="821"/>
      <c r="Z129" s="822"/>
      <c r="AA129" s="823">
        <v>1676246</v>
      </c>
      <c r="AB129" s="824"/>
      <c r="AC129" s="824"/>
      <c r="AD129" s="824"/>
      <c r="AE129" s="825"/>
      <c r="AF129" s="826">
        <v>1636585</v>
      </c>
      <c r="AG129" s="824"/>
      <c r="AH129" s="824"/>
      <c r="AI129" s="824"/>
      <c r="AJ129" s="825"/>
      <c r="AK129" s="826">
        <v>1634800</v>
      </c>
      <c r="AL129" s="824"/>
      <c r="AM129" s="824"/>
      <c r="AN129" s="824"/>
      <c r="AO129" s="825"/>
      <c r="AP129" s="827"/>
      <c r="AQ129" s="828"/>
      <c r="AR129" s="828"/>
      <c r="AS129" s="828"/>
      <c r="AT129" s="829"/>
      <c r="AU129" s="285"/>
      <c r="AV129" s="285"/>
      <c r="AW129" s="285"/>
      <c r="AX129" s="793" t="s">
        <v>497</v>
      </c>
      <c r="AY129" s="794"/>
      <c r="AZ129" s="794"/>
      <c r="BA129" s="794"/>
      <c r="BB129" s="794"/>
      <c r="BC129" s="794"/>
      <c r="BD129" s="794"/>
      <c r="BE129" s="795"/>
      <c r="BF129" s="813" t="s">
        <v>128</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498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499</v>
      </c>
      <c r="X130" s="821"/>
      <c r="Y130" s="821"/>
      <c r="Z130" s="822"/>
      <c r="AA130" s="823">
        <v>247653</v>
      </c>
      <c r="AB130" s="824"/>
      <c r="AC130" s="824"/>
      <c r="AD130" s="824"/>
      <c r="AE130" s="825"/>
      <c r="AF130" s="826">
        <v>235161</v>
      </c>
      <c r="AG130" s="824"/>
      <c r="AH130" s="824"/>
      <c r="AI130" s="824"/>
      <c r="AJ130" s="825"/>
      <c r="AK130" s="826">
        <v>231993</v>
      </c>
      <c r="AL130" s="824"/>
      <c r="AM130" s="824"/>
      <c r="AN130" s="824"/>
      <c r="AO130" s="825"/>
      <c r="AP130" s="827"/>
      <c r="AQ130" s="828"/>
      <c r="AR130" s="828"/>
      <c r="AS130" s="828"/>
      <c r="AT130" s="829"/>
      <c r="AU130" s="285"/>
      <c r="AV130" s="285"/>
      <c r="AW130" s="285"/>
      <c r="AX130" s="793" t="s">
        <v>500</v>
      </c>
      <c r="AY130" s="794"/>
      <c r="AZ130" s="794"/>
      <c r="BA130" s="794"/>
      <c r="BB130" s="794"/>
      <c r="BC130" s="794"/>
      <c r="BD130" s="794"/>
      <c r="BE130" s="795"/>
      <c r="BF130" s="796">
        <v>11.2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501</v>
      </c>
      <c r="X131" s="804"/>
      <c r="Y131" s="804"/>
      <c r="Z131" s="805"/>
      <c r="AA131" s="806">
        <v>1428593</v>
      </c>
      <c r="AB131" s="807"/>
      <c r="AC131" s="807"/>
      <c r="AD131" s="807"/>
      <c r="AE131" s="808"/>
      <c r="AF131" s="809">
        <v>1401424</v>
      </c>
      <c r="AG131" s="807"/>
      <c r="AH131" s="807"/>
      <c r="AI131" s="807"/>
      <c r="AJ131" s="808"/>
      <c r="AK131" s="809">
        <v>1402807</v>
      </c>
      <c r="AL131" s="807"/>
      <c r="AM131" s="807"/>
      <c r="AN131" s="807"/>
      <c r="AO131" s="808"/>
      <c r="AP131" s="810"/>
      <c r="AQ131" s="811"/>
      <c r="AR131" s="811"/>
      <c r="AS131" s="811"/>
      <c r="AT131" s="812"/>
      <c r="AU131" s="285"/>
      <c r="AV131" s="285"/>
      <c r="AW131" s="285"/>
      <c r="AX131" s="771" t="s">
        <v>502</v>
      </c>
      <c r="AY131" s="772"/>
      <c r="AZ131" s="772"/>
      <c r="BA131" s="772"/>
      <c r="BB131" s="772"/>
      <c r="BC131" s="772"/>
      <c r="BD131" s="772"/>
      <c r="BE131" s="773"/>
      <c r="BF131" s="774">
        <v>85.1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503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504</v>
      </c>
      <c r="W132" s="784"/>
      <c r="X132" s="784"/>
      <c r="Y132" s="784"/>
      <c r="Z132" s="785"/>
      <c r="AA132" s="786">
        <v>11.21383067</v>
      </c>
      <c r="AB132" s="787"/>
      <c r="AC132" s="787"/>
      <c r="AD132" s="787"/>
      <c r="AE132" s="788"/>
      <c r="AF132" s="789">
        <v>11.79528822</v>
      </c>
      <c r="AG132" s="787"/>
      <c r="AH132" s="787"/>
      <c r="AI132" s="787"/>
      <c r="AJ132" s="788"/>
      <c r="AK132" s="789">
        <v>10.85637582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505</v>
      </c>
      <c r="W133" s="763"/>
      <c r="X133" s="763"/>
      <c r="Y133" s="763"/>
      <c r="Z133" s="764"/>
      <c r="AA133" s="765">
        <v>10.3</v>
      </c>
      <c r="AB133" s="766"/>
      <c r="AC133" s="766"/>
      <c r="AD133" s="766"/>
      <c r="AE133" s="767"/>
      <c r="AF133" s="765">
        <v>11</v>
      </c>
      <c r="AG133" s="766"/>
      <c r="AH133" s="766"/>
      <c r="AI133" s="766"/>
      <c r="AJ133" s="767"/>
      <c r="AK133" s="765">
        <v>11.2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mzkDBfvrTyI83jkyOHdNVgYeHzRAVsK2Ntj94eB7zHfpmxezXsXYDJSoZQQ5EUGcNjRmZKfaUQwcAs4up44OTw==" saltValue="gc0VCpnWibhglwfWnCJm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1m3nJ68oiO89H0o3Dj+xljBbxcvbNxcspZH1em67/Ua01D1v8furzyTc5E9vpKhNTsR3J2R8WIG+cnvPW1epTQ==" saltValue="sSweKbIlmFpkn4ArTv+tW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0NBIMNK7PgpdR86nsN22lQdGYA6SY0siu4N+2XJc4Kxq2jeG84GEV83FDU330FthBLTgerM1EutIQSTAepoleA==" saltValue="pq7MIWwtYNg24E+UyLXN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509</v>
      </c>
      <c r="AP7" s="304"/>
      <c r="AQ7" s="305" t="s">
        <v>510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511</v>
      </c>
      <c r="AQ8" s="311" t="s">
        <v>512</v>
      </c>
      <c r="AR8" s="312" t="s">
        <v>513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514</v>
      </c>
      <c r="AL9" s="1193"/>
      <c r="AM9" s="1193"/>
      <c r="AN9" s="1194"/>
      <c r="AO9" s="313">
        <v>571888</v>
      </c>
      <c r="AP9" s="313">
        <v>275078</v>
      </c>
      <c r="AQ9" s="314">
        <v>198046</v>
      </c>
      <c r="AR9" s="315">
        <v>38.9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515</v>
      </c>
      <c r="AL10" s="1193"/>
      <c r="AM10" s="1193"/>
      <c r="AN10" s="1194"/>
      <c r="AO10" s="316">
        <v>50720</v>
      </c>
      <c r="AP10" s="316">
        <v>24396</v>
      </c>
      <c r="AQ10" s="317">
        <v>23470</v>
      </c>
      <c r="AR10" s="318">
        <v>3.9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516</v>
      </c>
      <c r="AL11" s="1193"/>
      <c r="AM11" s="1193"/>
      <c r="AN11" s="1194"/>
      <c r="AO11" s="316">
        <v>82230</v>
      </c>
      <c r="AP11" s="316">
        <v>39553</v>
      </c>
      <c r="AQ11" s="317">
        <v>31217</v>
      </c>
      <c r="AR11" s="318">
        <v>26.7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517</v>
      </c>
      <c r="AL12" s="1193"/>
      <c r="AM12" s="1193"/>
      <c r="AN12" s="1194"/>
      <c r="AO12" s="316" t="s">
        <v>518</v>
      </c>
      <c r="AP12" s="316" t="s">
        <v>518</v>
      </c>
      <c r="AQ12" s="317">
        <v>3147</v>
      </c>
      <c r="AR12" s="318" t="s">
        <v>518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519</v>
      </c>
      <c r="AL13" s="1193"/>
      <c r="AM13" s="1193"/>
      <c r="AN13" s="1194"/>
      <c r="AO13" s="316" t="s">
        <v>518</v>
      </c>
      <c r="AP13" s="316" t="s">
        <v>518</v>
      </c>
      <c r="AQ13" s="317" t="s">
        <v>518</v>
      </c>
      <c r="AR13" s="318" t="s">
        <v>518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520</v>
      </c>
      <c r="AL14" s="1193"/>
      <c r="AM14" s="1193"/>
      <c r="AN14" s="1194"/>
      <c r="AO14" s="316">
        <v>5705</v>
      </c>
      <c r="AP14" s="316">
        <v>2744</v>
      </c>
      <c r="AQ14" s="317">
        <v>10757</v>
      </c>
      <c r="AR14" s="318">
        <v>-74.5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521</v>
      </c>
      <c r="AL15" s="1193"/>
      <c r="AM15" s="1193"/>
      <c r="AN15" s="1194"/>
      <c r="AO15" s="316">
        <v>18853</v>
      </c>
      <c r="AP15" s="316">
        <v>9068</v>
      </c>
      <c r="AQ15" s="317">
        <v>4810</v>
      </c>
      <c r="AR15" s="318">
        <v>88.5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522</v>
      </c>
      <c r="AL16" s="1196"/>
      <c r="AM16" s="1196"/>
      <c r="AN16" s="1197"/>
      <c r="AO16" s="316">
        <v>-58586</v>
      </c>
      <c r="AP16" s="316">
        <v>-28180</v>
      </c>
      <c r="AQ16" s="317">
        <v>-18847</v>
      </c>
      <c r="AR16" s="318">
        <v>49.5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670810</v>
      </c>
      <c r="AP17" s="316">
        <v>322660</v>
      </c>
      <c r="AQ17" s="317">
        <v>252599</v>
      </c>
      <c r="AR17" s="318">
        <v>27.7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527</v>
      </c>
      <c r="AL21" s="1190"/>
      <c r="AM21" s="1190"/>
      <c r="AN21" s="1191"/>
      <c r="AO21" s="328">
        <v>30.3</v>
      </c>
      <c r="AP21" s="329">
        <v>22.36</v>
      </c>
      <c r="AQ21" s="330">
        <v>7.94</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528</v>
      </c>
      <c r="AL22" s="1190"/>
      <c r="AM22" s="1190"/>
      <c r="AN22" s="1191"/>
      <c r="AO22" s="333">
        <v>96.4</v>
      </c>
      <c r="AP22" s="334">
        <v>95.6</v>
      </c>
      <c r="AQ22" s="335">
        <v>0.8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509</v>
      </c>
      <c r="AP30" s="304"/>
      <c r="AQ30" s="305" t="s">
        <v>510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511</v>
      </c>
      <c r="AQ31" s="311" t="s">
        <v>512</v>
      </c>
      <c r="AR31" s="312" t="s">
        <v>513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532</v>
      </c>
      <c r="AL32" s="1181"/>
      <c r="AM32" s="1181"/>
      <c r="AN32" s="1182"/>
      <c r="AO32" s="343">
        <v>291053</v>
      </c>
      <c r="AP32" s="343">
        <v>139997</v>
      </c>
      <c r="AQ32" s="344">
        <v>139617</v>
      </c>
      <c r="AR32" s="345">
        <v>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533</v>
      </c>
      <c r="AL33" s="1181"/>
      <c r="AM33" s="1181"/>
      <c r="AN33" s="1182"/>
      <c r="AO33" s="343" t="s">
        <v>518</v>
      </c>
      <c r="AP33" s="343" t="s">
        <v>518</v>
      </c>
      <c r="AQ33" s="344" t="s">
        <v>518</v>
      </c>
      <c r="AR33" s="345" t="s">
        <v>518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534</v>
      </c>
      <c r="AL34" s="1181"/>
      <c r="AM34" s="1181"/>
      <c r="AN34" s="1182"/>
      <c r="AO34" s="343" t="s">
        <v>518</v>
      </c>
      <c r="AP34" s="343" t="s">
        <v>518</v>
      </c>
      <c r="AQ34" s="344">
        <v>5</v>
      </c>
      <c r="AR34" s="345" t="s">
        <v>518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535</v>
      </c>
      <c r="AL35" s="1181"/>
      <c r="AM35" s="1181"/>
      <c r="AN35" s="1182"/>
      <c r="AO35" s="343">
        <v>117712</v>
      </c>
      <c r="AP35" s="343">
        <v>56620</v>
      </c>
      <c r="AQ35" s="344">
        <v>32699</v>
      </c>
      <c r="AR35" s="345">
        <v>73.2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536</v>
      </c>
      <c r="AL36" s="1181"/>
      <c r="AM36" s="1181"/>
      <c r="AN36" s="1182"/>
      <c r="AO36" s="343">
        <v>5980</v>
      </c>
      <c r="AP36" s="343">
        <v>2876</v>
      </c>
      <c r="AQ36" s="344">
        <v>4068</v>
      </c>
      <c r="AR36" s="345">
        <v>-29.3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537</v>
      </c>
      <c r="AL37" s="1181"/>
      <c r="AM37" s="1181"/>
      <c r="AN37" s="1182"/>
      <c r="AO37" s="343">
        <v>12064</v>
      </c>
      <c r="AP37" s="343">
        <v>5803</v>
      </c>
      <c r="AQ37" s="344">
        <v>1263</v>
      </c>
      <c r="AR37" s="345">
        <v>359.5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538</v>
      </c>
      <c r="AL38" s="1184"/>
      <c r="AM38" s="1184"/>
      <c r="AN38" s="1185"/>
      <c r="AO38" s="346">
        <v>249</v>
      </c>
      <c r="AP38" s="346">
        <v>120</v>
      </c>
      <c r="AQ38" s="347">
        <v>23</v>
      </c>
      <c r="AR38" s="335">
        <v>421.7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539</v>
      </c>
      <c r="AL39" s="1184"/>
      <c r="AM39" s="1184"/>
      <c r="AN39" s="1185"/>
      <c r="AO39" s="343">
        <v>-42771</v>
      </c>
      <c r="AP39" s="343">
        <v>-20573</v>
      </c>
      <c r="AQ39" s="344">
        <v>-8148</v>
      </c>
      <c r="AR39" s="345">
        <v>152.5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540</v>
      </c>
      <c r="AL40" s="1181"/>
      <c r="AM40" s="1181"/>
      <c r="AN40" s="1182"/>
      <c r="AO40" s="343">
        <v>-231993</v>
      </c>
      <c r="AP40" s="343">
        <v>-111589</v>
      </c>
      <c r="AQ40" s="344">
        <v>-124721</v>
      </c>
      <c r="AR40" s="345">
        <v>-10.5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152294</v>
      </c>
      <c r="AP41" s="343">
        <v>73253</v>
      </c>
      <c r="AQ41" s="344">
        <v>44807</v>
      </c>
      <c r="AR41" s="345">
        <v>63.5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509</v>
      </c>
      <c r="AN49" s="1175" t="s">
        <v>544</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545</v>
      </c>
      <c r="AO50" s="360" t="s">
        <v>546</v>
      </c>
      <c r="AP50" s="361" t="s">
        <v>547</v>
      </c>
      <c r="AQ50" s="362" t="s">
        <v>548</v>
      </c>
      <c r="AR50" s="363" t="s">
        <v>549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538063</v>
      </c>
      <c r="AN51" s="365">
        <v>256587</v>
      </c>
      <c r="AO51" s="366">
        <v>24.3</v>
      </c>
      <c r="AP51" s="367">
        <v>280458</v>
      </c>
      <c r="AQ51" s="368">
        <v>-15.8</v>
      </c>
      <c r="AR51" s="369">
        <v>40.1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149315</v>
      </c>
      <c r="AN52" s="373">
        <v>71204</v>
      </c>
      <c r="AO52" s="374">
        <v>-9.1</v>
      </c>
      <c r="AP52" s="375">
        <v>127286</v>
      </c>
      <c r="AQ52" s="376">
        <v>0.4</v>
      </c>
      <c r="AR52" s="377">
        <v>-9.5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484755</v>
      </c>
      <c r="AN53" s="365">
        <v>231387</v>
      </c>
      <c r="AO53" s="366">
        <v>-9.8000000000000007</v>
      </c>
      <c r="AP53" s="367">
        <v>291945</v>
      </c>
      <c r="AQ53" s="368">
        <v>4.0999999999999996</v>
      </c>
      <c r="AR53" s="369">
        <v>-13.9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148723</v>
      </c>
      <c r="AN54" s="373">
        <v>70989</v>
      </c>
      <c r="AO54" s="374">
        <v>-0.3</v>
      </c>
      <c r="AP54" s="375">
        <v>127651</v>
      </c>
      <c r="AQ54" s="376">
        <v>0.3</v>
      </c>
      <c r="AR54" s="377">
        <v>-0.6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758704</v>
      </c>
      <c r="AN55" s="365">
        <v>363364</v>
      </c>
      <c r="AO55" s="366">
        <v>57</v>
      </c>
      <c r="AP55" s="367">
        <v>291173</v>
      </c>
      <c r="AQ55" s="368">
        <v>-0.3</v>
      </c>
      <c r="AR55" s="369">
        <v>57.3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190453</v>
      </c>
      <c r="AN56" s="373">
        <v>91213</v>
      </c>
      <c r="AO56" s="374">
        <v>28.5</v>
      </c>
      <c r="AP56" s="375">
        <v>119071</v>
      </c>
      <c r="AQ56" s="376">
        <v>-6.7</v>
      </c>
      <c r="AR56" s="377">
        <v>35.200000000000003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708221</v>
      </c>
      <c r="AN57" s="365">
        <v>336927</v>
      </c>
      <c r="AO57" s="366">
        <v>-7.3</v>
      </c>
      <c r="AP57" s="367">
        <v>271581</v>
      </c>
      <c r="AQ57" s="368">
        <v>-6.7</v>
      </c>
      <c r="AR57" s="369">
        <v>-0.6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289355</v>
      </c>
      <c r="AN58" s="373">
        <v>137657</v>
      </c>
      <c r="AO58" s="374">
        <v>50.9</v>
      </c>
      <c r="AP58" s="375">
        <v>117844</v>
      </c>
      <c r="AQ58" s="376">
        <v>-1</v>
      </c>
      <c r="AR58" s="377">
        <v>51.9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359714</v>
      </c>
      <c r="AN59" s="365">
        <v>173023</v>
      </c>
      <c r="AO59" s="366">
        <v>-48.6</v>
      </c>
      <c r="AP59" s="367">
        <v>268375</v>
      </c>
      <c r="AQ59" s="368">
        <v>-1.2</v>
      </c>
      <c r="AR59" s="369">
        <v>-47.4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227074</v>
      </c>
      <c r="AN60" s="373">
        <v>109223</v>
      </c>
      <c r="AO60" s="374">
        <v>-20.7</v>
      </c>
      <c r="AP60" s="375">
        <v>119602</v>
      </c>
      <c r="AQ60" s="376">
        <v>1.5</v>
      </c>
      <c r="AR60" s="377">
        <v>-22.2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569891</v>
      </c>
      <c r="AN61" s="380">
        <v>272258</v>
      </c>
      <c r="AO61" s="381">
        <v>3.1</v>
      </c>
      <c r="AP61" s="382">
        <v>280706</v>
      </c>
      <c r="AQ61" s="383">
        <v>-4</v>
      </c>
      <c r="AR61" s="369">
        <v>7.1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200984</v>
      </c>
      <c r="AN62" s="373">
        <v>96057</v>
      </c>
      <c r="AO62" s="374">
        <v>9.9</v>
      </c>
      <c r="AP62" s="375">
        <v>122291</v>
      </c>
      <c r="AQ62" s="376">
        <v>-1.1000000000000001</v>
      </c>
      <c r="AR62" s="377">
        <v>11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8CPHwA1dL0KH26C8vB0kCaqDmDxRA9tUL6h3awqC8hto4f4Z69Pk4/RgAPDt7V8PAHlD/toLRSNeJg6xgbIgyg==" saltValue="HYga5tz6ulqdvoQgzK8w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558</v>
      </c>
    </row>
    <row r="120" spans="125:125" ht="13.5" hidden="1" customHeight="1"/>
    <row r="121" spans="125:125" ht="13.5" hidden="1" customHeight="1">
      <c r="DU121" s="291"/>
    </row>
  </sheetData>
  <sheetProtection algorithmName="SHA-512" hashValue="+2O3se1kSssPgagqNST/1MNMeOKq2knxn8FUz0ZslMVCJ1vcC9Nokr01sKSd2m0oUHlaY5F6rw/6RGVQCG+lzA==" saltValue="HSWU5P/IRurmgSWzB2dw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559</v>
      </c>
    </row>
  </sheetData>
  <sheetProtection algorithmName="SHA-512" hashValue="hl3ofp+l6Z23w76SYpPZikCf/Z3hWWSY7suIcs4HVR8fNCIfLeOsYCcwhB1AyEuOIf4TcGBYC58UpE6v7asjGQ==" saltValue="gjx7qUyFfXcDc3jsyW31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98" t="s">
        <v>3</v>
      </c>
      <c r="D47" s="1198"/>
      <c r="E47" s="1199"/>
      <c r="F47" s="11">
        <v>26</v>
      </c>
      <c r="G47" s="12">
        <v>25.72</v>
      </c>
      <c r="H47" s="12">
        <v>26.97</v>
      </c>
      <c r="I47" s="12">
        <v>14.79</v>
      </c>
      <c r="J47" s="13">
        <v>11.32</v>
      </c>
    </row>
    <row r="48" spans="2:10" ht="57.75" customHeight="1">
      <c r="B48" s="14"/>
      <c r="C48" s="1200" t="s">
        <v>4</v>
      </c>
      <c r="D48" s="1200"/>
      <c r="E48" s="1201"/>
      <c r="F48" s="15">
        <v>7.12</v>
      </c>
      <c r="G48" s="16">
        <v>6.79</v>
      </c>
      <c r="H48" s="16">
        <v>3.5</v>
      </c>
      <c r="I48" s="16">
        <v>3.93</v>
      </c>
      <c r="J48" s="17">
        <v>5.55</v>
      </c>
    </row>
    <row r="49" spans="2:10" ht="57.75" customHeight="1" thickBot="1">
      <c r="B49" s="18"/>
      <c r="C49" s="1202" t="s">
        <v>5</v>
      </c>
      <c r="D49" s="1202"/>
      <c r="E49" s="1203"/>
      <c r="F49" s="19">
        <v>5.43</v>
      </c>
      <c r="G49" s="20" t="s">
        <v>565</v>
      </c>
      <c r="H49" s="20" t="s">
        <v>566</v>
      </c>
      <c r="I49" s="20" t="s">
        <v>567</v>
      </c>
      <c r="J49" s="21" t="s">
        <v>568</v>
      </c>
    </row>
    <row r="50" spans="2:10" ht="13.5" customHeight="1"/>
  </sheetData>
  <sheetProtection algorithmName="SHA-512" hashValue="8usxyoMxOjPhP+TT1imku8RDx+HBOw02CeBh0t4o+2XbdSesIgzOqX5ISKUkUjwrhTgq5snZV6NuVlwI0c1Zsg==" saltValue="s/6utezItOrx9v9QC9rk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野村　稔</cp:lastModifiedBy>
  <cp:lastPrinted>2021-03-12T09:24:43Z</cp:lastPrinted>
  <dcterms:created xsi:type="dcterms:W3CDTF">2021-02-05T00:38:27Z</dcterms:created>
  <dcterms:modified xsi:type="dcterms:W3CDTF">2021-09-17T08:36:03Z</dcterms:modified>
  <cp:category/>
</cp:coreProperties>
</file>