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100_総務企画課\130_財政係\New財政係\041 【財政状況資料集】_013960_真狩村\03_R2(R1年度）\04_提出020820(H30年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<sst xmlns="http://schemas.openxmlformats.org/spreadsheetml/2006/main" count="1094" uniqueCount="599">
  <si>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</si>
  <si>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</si>
  <si>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</si>
  <si>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</si>
  <si>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</si>
  <si>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</si>
  <si>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</si>
  <si>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</si>
  <si>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</si>
  <si>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</si>
  <si>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</si>
  <si>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</si>
  <si>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</si>
  <si>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</si>
  <si>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</si>
  <si>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</si>
  <si>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</si>
  <si>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</si>
  <si>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</si>
  <si>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</si>
  <si>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</si>
  <si>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</si>
  <si>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</si>
  <si>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</si>
  <si>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</si>
  <si>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</si>
  <si>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</si>
  <si>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</si>
  <si>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</si>
  <si>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</si>
  <si>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</si>
  <si>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</si>
  <si>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</si>
  <si>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</si>
  <si>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</si>
  <si>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</si>
  <si>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</si>
  <si>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</si>
  <si>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</si>
  <si>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</si>
  <si>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</si>
  <si>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</si>
  <si>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</si>
  <si>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</si>
  <si>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</si>
  <si>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</si>
  <si>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</si>
  <si>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</si>
  <si>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</si>
  <si>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</si>
  <si>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</si>
  <si>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</si>
  <si>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</si>
  <si>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</si>
  <si>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</si>
  <si>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</si>
  <si>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</si>
  <si>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</si>
  <si>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</si>
  <si>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</si>
  <si>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</si>
  <si>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</si>
  <si>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</si>
  <si>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</si>
  <si>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</si>
  <si>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</si>
  <si>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</si>
  <si>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</si>
  <si>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</si>
  <si>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</si>
  <si>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</si>
  <si>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</si>
  <si>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</si>
  <si>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</si>
  <si>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</si>
  <si>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</si>
  <si>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</si>
  <si>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</si>
  <si>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</si>
  <si>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</si>
  <si>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</si>
  <si>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</si>
  <si>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</si>
  <si>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</si>
  <si>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</si>
  <si>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</si>
  <si>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</si>
  <si>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</si>
  <si>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</si>
  <si>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</si>
  <si>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</si>
  <si>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</si>
  <si>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</si>
  <si>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</si>
  <si>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</si>
  <si>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</si>
  <si>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</si>
  <si>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</si>
  <si>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</si>
  <si>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</si>
  <si>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</si>
  <si>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</si>
  <si>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</si>
  <si>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</si>
  <si>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</si>
  <si>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</si>
  <si>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</si>
  <si>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</si>
  <si>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</si>
  <si>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</si>
  <si>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</si>
  <si>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</si>
  <si>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</si>
  <si>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</si>
  <si>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</si>
  <si>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</si>
  <si>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</si>
  <si>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</si>
  <si>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</si>
  <si>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</si>
  <si>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</si>
  <si>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</si>
  <si>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</si>
  <si>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</si>
  <si>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</si>
  <si>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</si>
  <si>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</si>
  <si>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</si>
  <si>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</si>
  <si>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</si>
  <si>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</si>
  <si>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</si>
  <si>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</si>
  <si>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</si>
  <si>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</si>
  <si>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</si>
  <si>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</si>
  <si>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</si>
  <si>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</si>
  <si>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</si>
  <si>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</si>
  <si>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</si>
  <si>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</si>
  <si>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</si>
  <si>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</si>
  <si>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</si>
  <si>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</si>
  <si>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</si>
  <si>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</si>
  <si>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</si>
  <si>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</si>
  <si>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</si>
  <si>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</si>
  <si>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</si>
  <si>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</si>
  <si>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</si>
  <si>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</si>
  <si>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</si>
  <si>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</si>
  <si>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</si>
  <si>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</si>
  <si>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</si>
  <si>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</si>
  <si>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</si>
  <si>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</si>
  <si>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</si>
  <si>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</si>
  <si>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</si>
  <si>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</si>
  <si>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</si>
  <si>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</si>
  <si>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</si>
  <si>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</si>
  <si>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</si>
  <si>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</si>
  <si>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</si>
  <si>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</si>
  <si>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</si>
  <si>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</si>
  <si>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</si>
  <si>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</si>
  <si>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</si>
  <si>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</si>
  <si>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</si>
  <si>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</si>
  <si>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</si>
  <si>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</si>
  <si>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</si>
  <si>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</si>
  <si>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</si>
  <si>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</si>
  <si>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</si>
  <si>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</si>
  <si>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</si>
  <si>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</si>
  <si>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</si>
  <si>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</si>
  <si>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</si>
  <si>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</si>
  <si>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</si>
  <si>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</si>
  <si>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</si>
  <si>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</si>
  <si>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</si>
  <si>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</si>
  <si>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</si>
  <si>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</si>
  <si>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</si>
  <si>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</si>
  <si>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</si>
  <si>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</si>
  <si>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</si>
  <si>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</si>
  <si>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</si>
  <si>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</si>
  <si>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</si>
  <si>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</si>
  <si>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北海道真狩村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</si>
  <si>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</si>
  <si>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</si>
  <si>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</si>
  <si>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</si>
  <si>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</si>
  <si>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</si>
  <si>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</si>
  <si>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</si>
  <si>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</si>
  <si>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</si>
  <si>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</si>
  <si>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</si>
  <si>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</si>
  <si>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</si>
  <si>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</si>
  <si>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</si>
  <si>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</si>
  <si>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</si>
  <si>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</si>
  <si>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</si>
  <si>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</si>
  <si>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</si>
  <si>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</si>
  <si>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</si>
  <si>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</si>
  <si>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</si>
  <si>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</si>
  <si>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</si>
  <si>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</si>
  <si>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</si>
  <si>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</si>
  <si>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</si>
  <si>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</si>
  <si>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</si>
  <si>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</si>
  <si>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</si>
  <si>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</si>
  <si>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</si>
  <si>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</si>
  <si>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</si>
  <si>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</si>
  <si>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</si>
  <si>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</si>
  <si>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</si>
  <si>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</si>
  <si>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</si>
  <si>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</si>
  <si>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</si>
  <si>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</si>
  <si>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</si>
  <si>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</si>
  <si>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</si>
  <si>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</si>
  <si>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</si>
  <si>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</si>
  <si>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</si>
  <si>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</si>
  <si>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</si>
  <si>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</si>
  <si>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</si>
  <si>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</si>
  <si>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</si>
  <si>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</si>
  <si>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</si>
  <si>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</si>
  <si>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</si>
  <si>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</si>
  <si>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</si>
  <si>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</si>
  <si>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</si>
  <si>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</si>
  <si>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</si>
  <si>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</si>
  <si>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</si>
  <si>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</si>
  <si>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</si>
  <si>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</si>
  <si>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</si>
  <si>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</si>
  <si>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</si>
  <si>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</si>
  <si>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</si>
  <si>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</si>
  <si>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</si>
  <si>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</si>
  <si>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</si>
  <si>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</si>
  <si>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</si>
  <si>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</si>
  <si>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</si>
  <si>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</si>
  <si>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</si>
  <si>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</si>
  <si>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</si>
  <si>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</si>
  <si>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</si>
  <si>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</si>
  <si>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</si>
  <si>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</si>
  <si>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</si>
  <si>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</si>
  <si>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</si>
  <si>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</si>
  <si>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</si>
  <si>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</si>
  <si>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</si>
  <si>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</si>
  <si>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</si>
  <si>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</si>
  <si>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</si>
  <si>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</si>
  <si>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</si>
  <si>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</si>
  <si>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</si>
  <si>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</si>
  <si>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</si>
  <si>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</si>
  <si>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</si>
  <si>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</si>
  <si>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</si>
  <si>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</si>
  <si>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</si>
  <si>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</si>
  <si>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</si>
  <si>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</si>
  <si>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</si>
  <si>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</si>
  <si>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</si>
  <si>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</si>
  <si>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</si>
  <si>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</si>
  <si>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</si>
  <si>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</si>
  <si>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</si>
  <si>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</si>
  <si>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</si>
  <si>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</si>
  <si>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</si>
  <si>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</si>
  <si>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</si>
  <si>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</si>
  <si>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</si>
  <si>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</si>
  <si>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</si>
  <si>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</si>
  <si>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</si>
  <si>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</si>
  <si>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</si>
  <si>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</si>
  <si>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北海道真狩村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</si>
  <si>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</si>
  <si>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</si>
  <si>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</si>
  <si>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</si>
  <si>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</si>
  <si>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</si>
  <si>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</si>
  <si>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</si>
  <si>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</si>
  <si>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</si>
  <si>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</si>
  <si>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</si>
  <si>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</si>
  <si>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</si>
  <si>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</si>
  <si>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</si>
  <si>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</si>
  <si>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</si>
  <si>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</si>
  <si>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</si>
  <si>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</si>
  <si>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</si>
  <si>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</si>
  <si>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</si>
  <si>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</si>
  <si>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</si>
  <si>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</si>
  <si>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</si>
  <si>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</si>
  <si>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</si>
  <si>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</si>
  <si>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</si>
  <si>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</si>
  <si>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</si>
  <si>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</si>
  <si>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</si>
  <si>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</si>
  <si>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</si>
  <si>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</si>
  <si>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</si>
  <si>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</si>
  <si>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</si>
  <si>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</si>
  <si>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</si>
  <si>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</si>
  <si>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</si>
  <si>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</si>
  <si>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</si>
  <si>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</si>
  <si>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</si>
  <si>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</si>
  <si>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</si>
  <si>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</si>
  <si>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</si>
  <si>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</si>
  <si>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</si>
  <si>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</si>
  <si>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</si>
  <si>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</si>
  <si>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</si>
  <si>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</si>
  <si>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</si>
  <si>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</si>
  <si>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</si>
  <si>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</si>
  <si>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</si>
  <si>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</si>
  <si>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</si>
  <si>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</si>
  <si>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</si>
  <si>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</si>
  <si>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</si>
  <si>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</si>
  <si>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</si>
  <si>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</si>
  <si>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</si>
  <si>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</si>
  <si>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</si>
  <si>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</si>
  <si>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</si>
  <si>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</si>
  <si>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</si>
  <si>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</si>
  <si>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</si>
  <si>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</si>
  <si>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</si>
  <si>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</si>
  <si>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</si>
  <si>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</si>
  <si>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</si>
  <si>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</si>
  <si>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</si>
  <si>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</si>
  <si>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</si>
  <si>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</si>
  <si>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</si>
  <si>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</si>
  <si>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国民健康保険診療所事業特別会計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</si>
  <si>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</si>
  <si>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</si>
  <si>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</si>
  <si>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</si>
  <si>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</si>
  <si>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</si>
  <si>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</si>
  <si>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</si>
  <si>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</si>
  <si>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</si>
  <si>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</si>
  <si>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</si>
  <si>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</si>
  <si>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</si>
  <si>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</si>
  <si>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</si>
  <si>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</si>
  <si>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</si>
  <si>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</si>
  <si>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</si>
  <si>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</si>
  <si>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</si>
  <si>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</si>
  <si>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</si>
  <si>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</si>
  <si>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</si>
  <si>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</si>
  <si>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</si>
  <si>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</si>
  <si>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</si>
  <si>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</si>
  <si>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</si>
  <si>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</si>
  <si>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</si>
  <si>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</si>
  <si>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</si>
  <si>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</si>
  <si>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</si>
  <si>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</si>
  <si>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</si>
  <si>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</si>
  <si>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</si>
  <si>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</si>
  <si>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</si>
  <si>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</si>
  <si>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</si>
  <si>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</si>
  <si>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</si>
  <si>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</si>
  <si>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</si>
  <si>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</si>
  <si>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</si>
  <si>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</si>
  <si>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</si>
  <si>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</si>
  <si>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</si>
  <si>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</si>
  <si>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</si>
  <si>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</si>
  <si>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</si>
  <si>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</si>
  <si>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</si>
  <si>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</si>
  <si>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</si>
  <si>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</si>
  <si>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</si>
  <si>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</si>
  <si>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</si>
  <si>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</si>
  <si>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</si>
  <si>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</si>
  <si>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</si>
  <si>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</si>
  <si>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</si>
  <si>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</si>
  <si>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</si>
  <si>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</si>
  <si>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</si>
  <si>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</si>
  <si>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</si>
  <si>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</si>
  <si>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</si>
  <si>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</si>
  <si>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</si>
  <si>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</si>
  <si>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1.81</t>
  </si>
  <si>
    <t>▲ 3.58</t>
  </si>
  <si>
    <t>▲ 12.48</t>
  </si>
  <si>
    <t>一般会計</t>
  </si>
  <si>
    <t>簡易水道事業特別会計</t>
  </si>
  <si>
    <t>▲ 0.01</t>
  </si>
  <si>
    <t>公共下水道事業特別会計</t>
  </si>
  <si>
    <t>国民健康保険事業特別会計</t>
  </si>
  <si>
    <t>後期高齢者医療特別会計</t>
  </si>
  <si>
    <t>国民健康保険診療所事業特別会計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</si>
  <si>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</si>
  <si>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</si>
  <si>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</si>
  <si>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</si>
  <si>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</si>
  <si>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</si>
  <si>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</si>
  <si>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</si>
  <si>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</si>
  <si>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</si>
  <si>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</si>
  <si>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rPh sb="0" eb="2">
      <t>ヨウテイ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</si>
  <si>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</si>
  <si>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真狩フラワー振興公社</t>
    <rPh sb="0" eb="2">
      <t>マッカリ</t>
    </rPh>
    <rPh sb="6" eb="8">
      <t>シンコウ</t>
    </rPh>
    <rPh sb="8" eb="10">
      <t>コウシャ</t>
    </rPh>
    <phoneticPr fontId="2"/>
  </si>
  <si>
    <t>-</t>
    <phoneticPr fontId="2"/>
  </si>
  <si>
    <t>-</t>
    <phoneticPr fontId="2"/>
  </si>
  <si>
    <t>-</t>
    <phoneticPr fontId="2"/>
  </si>
  <si>
    <t>-</t>
    <phoneticPr fontId="2"/>
  </si>
  <si>
    <t>-</t>
    <phoneticPr fontId="2"/>
  </si>
  <si>
    <t>-</t>
    <phoneticPr fontId="2"/>
  </si>
  <si>
    <t>-</t>
    <phoneticPr fontId="2"/>
  </si>
  <si>
    <t>公共施設整備基金</t>
    <phoneticPr fontId="2"/>
  </si>
  <si>
    <t>地域福祉基金</t>
    <phoneticPr fontId="2"/>
  </si>
  <si>
    <t>羊蹄山自然公園整備基金</t>
    <phoneticPr fontId="2"/>
  </si>
  <si>
    <t>まっかり村ふるさと応援基金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</si>
  <si>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</si>
  <si>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</si>
  <si>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</si>
  <si>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</si>
  <si>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</si>
  <si>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</si>
  <si>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</si>
  <si>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</si>
  <si>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</si>
  <si>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</si>
  <si>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</si>
  <si>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近年の地方債残高は増加傾向にある。本村では、公共建物等の修繕及び更新の将来見通しを試算し、計画的な長寿命化計画を進め、施設の機能停止などを未然に防ぐ取組から、施設の修繕・更新費を減少させ、全体事業費の縮減・平準化を進めている。引き続き長寿命化の取り組み等を推進することにより将来負担の抑制に努めていく。</t>
    <phoneticPr fontId="5"/>
  </si>
  <si>
    <t>実質公債費比率は０.７ポイント増の１１．０％、将来負担比率は２１．０ポイント増の７７．０％とそれぞれ増加している。過去の大型事業の起債償還に伴い、実質公債費比率、将来負担比率は減少傾向を続けて
いたが、平成２７年度の国営土地改良事業債発行（２５５百万円）や、簡易水道事業における老朽配水管の布設替事業（平成２５～３４年度、事業総額９００百万円）等によりそれぞれ増加していると考
えられる。今後も地方債発行額の増加が予測される状況であり、公債費の適正化に努める必要がある。</t>
    <rPh sb="4" eb="5">
      <t>ヒ</t>
    </rPh>
    <rPh sb="78" eb="79">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</si>
</sst>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41DF-41BA-9BE5-E0DA59F30F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206495</c:v>
                </c:pt>
                <c:pt idx="1">
                  <c:v>256587</c:v>
                </c:pt>
                <c:pt idx="2">
                  <c:v>231387</c:v>
                </c:pt>
                <c:pt idx="3">
                  <c:v>363364</c:v>
                </c:pt>
                <c:pt idx="4">
                  <c:v>336927</c:v>
                </c:pt>
              </c:numCache>
            </c:numRef>
          </c:val>
          <c:smooth val="0"/>
          <c:extLst xmlns:c16r2="http://schemas.microsoft.com/office/drawing/2015/06/chart">
            <c:ext xmlns:c16="http://schemas.microsoft.com/office/drawing/2014/chart" uri="{C3380CC4-5D6E-409C-BE32-E72D297353CC}">
              <c16:uniqueId val="{00000001-41DF-41BA-9BE5-E0DA59F30FA7}"/>
            </c:ext>
          </c:extLst>
        </c:ser>
        <c:dLbls>
          <c:showLegendKey val="0"/>
          <c:showVal val="0"/>
          <c:showCatName val="0"/>
          <c:showSerName val="0"/>
          <c:showPercent val="0"/>
          <c:showBubbleSize val="0"/>
        </c:dLbls>
        <c:marker val="1"/>
        <c:smooth val="0"/>
        <c:axId val="164732880"/>
        <c:axId val="164731312"/>
      </c:lineChart>
      <c:catAx>
        <c:axId val="164732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731312"/>
        <c:crosses val="autoZero"/>
        <c:auto val="1"/>
        <c:lblAlgn val="ctr"/>
        <c:lblOffset val="100"/>
        <c:tickLblSkip val="1"/>
        <c:tickMarkSkip val="1"/>
        <c:noMultiLvlLbl val="0"/>
      </c:catAx>
      <c:valAx>
        <c:axId val="1647313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73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5.87</c:v>
                </c:pt>
                <c:pt idx="1">
                  <c:v>7.12</c:v>
                </c:pt>
                <c:pt idx="2">
                  <c:v>6.79</c:v>
                </c:pt>
                <c:pt idx="3">
                  <c:v>3.5</c:v>
                </c:pt>
                <c:pt idx="4">
                  <c:v>3.93</c:v>
                </c:pt>
              </c:numCache>
            </c:numRef>
          </c:val>
          <c:extLst xmlns:c16r2="http://schemas.microsoft.com/office/drawing/2015/06/chart">
            <c:ext xmlns:c16="http://schemas.microsoft.com/office/drawing/2014/chart" uri="{C3380CC4-5D6E-409C-BE32-E72D297353CC}">
              <c16:uniqueId val="{00000000-1A61-4E70-8077-C028C9FB76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22.63</c:v>
                </c:pt>
                <c:pt idx="1">
                  <c:v>26</c:v>
                </c:pt>
                <c:pt idx="2">
                  <c:v>25.72</c:v>
                </c:pt>
                <c:pt idx="3">
                  <c:v>26.97</c:v>
                </c:pt>
                <c:pt idx="4">
                  <c:v>14.79</c:v>
                </c:pt>
              </c:numCache>
            </c:numRef>
          </c:val>
          <c:extLst xmlns:c16r2="http://schemas.microsoft.com/office/drawing/2015/06/chart">
            <c:ext xmlns:c16="http://schemas.microsoft.com/office/drawing/2014/chart" uri="{C3380CC4-5D6E-409C-BE32-E72D297353CC}">
              <c16:uniqueId val="{00000001-1A61-4E70-8077-C028C9FB76F4}"/>
            </c:ext>
          </c:extLst>
        </c:ser>
        <c:dLbls>
          <c:showLegendKey val="0"/>
          <c:showVal val="0"/>
          <c:showCatName val="0"/>
          <c:showSerName val="0"/>
          <c:showPercent val="0"/>
          <c:showBubbleSize val="0"/>
        </c:dLbls>
        <c:gapWidth val="250"/>
        <c:overlap val="100"/>
        <c:axId val="164733272"/>
        <c:axId val="23035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2.0499999999999998</c:v>
                </c:pt>
                <c:pt idx="1">
                  <c:v>5.43</c:v>
                </c:pt>
                <c:pt idx="2">
                  <c:v>-1.81</c:v>
                </c:pt>
                <c:pt idx="3">
                  <c:v>-3.58</c:v>
                </c:pt>
                <c:pt idx="4">
                  <c:v>-12.48</c:v>
                </c:pt>
              </c:numCache>
            </c:numRef>
          </c:val>
          <c:smooth val="0"/>
          <c:extLst xmlns:c16r2="http://schemas.microsoft.com/office/drawing/2015/06/chart">
            <c:ext xmlns:c16="http://schemas.microsoft.com/office/drawing/2014/chart" uri="{C3380CC4-5D6E-409C-BE32-E72D297353CC}">
              <c16:uniqueId val="{00000002-1A61-4E70-8077-C028C9FB76F4}"/>
            </c:ext>
          </c:extLst>
        </c:ser>
        <c:dLbls>
          <c:showLegendKey val="0"/>
          <c:showVal val="0"/>
          <c:showCatName val="0"/>
          <c:showSerName val="0"/>
          <c:showPercent val="0"/>
          <c:showBubbleSize val="0"/>
        </c:dLbls>
        <c:marker val="1"/>
        <c:smooth val="0"/>
        <c:axId val="164733272"/>
        <c:axId val="230357952"/>
      </c:lineChart>
      <c:catAx>
        <c:axId val="16473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357952"/>
        <c:crosses val="autoZero"/>
        <c:auto val="1"/>
        <c:lblAlgn val="ctr"/>
        <c:lblOffset val="100"/>
        <c:tickLblSkip val="1"/>
        <c:tickMarkSkip val="1"/>
        <c:noMultiLvlLbl val="0"/>
      </c:catAx>
      <c:valAx>
        <c:axId val="23035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73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F65-47F8-B687-67500751A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65-47F8-B687-67500751A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F65-47F8-B687-67500751A1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F65-47F8-B687-67500751A18B}"/>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F65-47F8-B687-67500751A18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CF65-47F8-B687-67500751A18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0.14000000000000001</c:v>
                </c:pt>
                <c:pt idx="2">
                  <c:v>#N/A</c:v>
                </c:pt>
                <c:pt idx="3">
                  <c:v>0.04</c:v>
                </c:pt>
                <c:pt idx="4">
                  <c:v>#N/A</c:v>
                </c:pt>
                <c:pt idx="5">
                  <c:v>0.24</c:v>
                </c:pt>
                <c:pt idx="6">
                  <c:v>#N/A</c:v>
                </c:pt>
                <c:pt idx="7">
                  <c:v>0.16</c:v>
                </c:pt>
                <c:pt idx="8">
                  <c:v>#N/A</c:v>
                </c:pt>
                <c:pt idx="9">
                  <c:v>0.05</c:v>
                </c:pt>
              </c:numCache>
            </c:numRef>
          </c:val>
          <c:extLst xmlns:c16r2="http://schemas.microsoft.com/office/drawing/2015/06/chart">
            <c:ext xmlns:c16="http://schemas.microsoft.com/office/drawing/2014/chart" uri="{C3380CC4-5D6E-409C-BE32-E72D297353CC}">
              <c16:uniqueId val="{00000006-CF65-47F8-B687-67500751A18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c:v>
                </c:pt>
                <c:pt idx="2">
                  <c:v>#N/A</c:v>
                </c:pt>
                <c:pt idx="3">
                  <c:v>0.16</c:v>
                </c:pt>
                <c:pt idx="4">
                  <c:v>#N/A</c:v>
                </c:pt>
                <c:pt idx="5">
                  <c:v>0.06</c:v>
                </c:pt>
                <c:pt idx="6">
                  <c:v>#N/A</c:v>
                </c:pt>
                <c:pt idx="7">
                  <c:v>0.16</c:v>
                </c:pt>
                <c:pt idx="8">
                  <c:v>#N/A</c:v>
                </c:pt>
                <c:pt idx="9">
                  <c:v>0.06</c:v>
                </c:pt>
              </c:numCache>
            </c:numRef>
          </c:val>
          <c:extLst xmlns:c16r2="http://schemas.microsoft.com/office/drawing/2015/06/chart">
            <c:ext xmlns:c16="http://schemas.microsoft.com/office/drawing/2014/chart" uri="{C3380CC4-5D6E-409C-BE32-E72D297353CC}">
              <c16:uniqueId val="{00000007-CF65-47F8-B687-67500751A18B}"/>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c:v>
                </c:pt>
                <c:pt idx="2">
                  <c:v>#N/A</c:v>
                </c:pt>
                <c:pt idx="3">
                  <c:v>0.11</c:v>
                </c:pt>
                <c:pt idx="4">
                  <c:v>#N/A</c:v>
                </c:pt>
                <c:pt idx="5">
                  <c:v>0.11</c:v>
                </c:pt>
                <c:pt idx="6">
                  <c:v>0.01</c:v>
                </c:pt>
                <c:pt idx="7">
                  <c:v>#N/A</c:v>
                </c:pt>
                <c:pt idx="8">
                  <c:v>#N/A</c:v>
                </c:pt>
                <c:pt idx="9">
                  <c:v>0.09</c:v>
                </c:pt>
              </c:numCache>
            </c:numRef>
          </c:val>
          <c:extLst xmlns:c16r2="http://schemas.microsoft.com/office/drawing/2015/06/chart">
            <c:ext xmlns:c16="http://schemas.microsoft.com/office/drawing/2014/chart" uri="{C3380CC4-5D6E-409C-BE32-E72D297353CC}">
              <c16:uniqueId val="{00000008-CF65-47F8-B687-67500751A1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5.87</c:v>
                </c:pt>
                <c:pt idx="2">
                  <c:v>#N/A</c:v>
                </c:pt>
                <c:pt idx="3">
                  <c:v>7.11</c:v>
                </c:pt>
                <c:pt idx="4">
                  <c:v>#N/A</c:v>
                </c:pt>
                <c:pt idx="5">
                  <c:v>6.78</c:v>
                </c:pt>
                <c:pt idx="6">
                  <c:v>#N/A</c:v>
                </c:pt>
                <c:pt idx="7">
                  <c:v>3.5</c:v>
                </c:pt>
                <c:pt idx="8">
                  <c:v>#N/A</c:v>
                </c:pt>
                <c:pt idx="9">
                  <c:v>3.93</c:v>
                </c:pt>
              </c:numCache>
            </c:numRef>
          </c:val>
          <c:extLst xmlns:c16r2="http://schemas.microsoft.com/office/drawing/2015/06/chart">
            <c:ext xmlns:c16="http://schemas.microsoft.com/office/drawing/2014/chart" uri="{C3380CC4-5D6E-409C-BE32-E72D297353CC}">
              <c16:uniqueId val="{00000009-CF65-47F8-B687-67500751A18B}"/>
            </c:ext>
          </c:extLst>
        </c:ser>
        <c:dLbls>
          <c:showLegendKey val="0"/>
          <c:showVal val="0"/>
          <c:showCatName val="0"/>
          <c:showSerName val="0"/>
          <c:showPercent val="0"/>
          <c:showBubbleSize val="0"/>
        </c:dLbls>
        <c:gapWidth val="150"/>
        <c:overlap val="100"/>
        <c:axId val="230355208"/>
        <c:axId val="230352072"/>
      </c:barChart>
      <c:catAx>
        <c:axId val="23035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352072"/>
        <c:crosses val="autoZero"/>
        <c:auto val="1"/>
        <c:lblAlgn val="ctr"/>
        <c:lblOffset val="100"/>
        <c:tickLblSkip val="1"/>
        <c:tickMarkSkip val="1"/>
        <c:noMultiLvlLbl val="0"/>
      </c:catAx>
      <c:valAx>
        <c:axId val="23035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55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285</c:v>
                </c:pt>
                <c:pt idx="5">
                  <c:v>278</c:v>
                </c:pt>
                <c:pt idx="8">
                  <c:v>274</c:v>
                </c:pt>
                <c:pt idx="11">
                  <c:v>273</c:v>
                </c:pt>
                <c:pt idx="14">
                  <c:v>253</c:v>
                </c:pt>
              </c:numCache>
            </c:numRef>
          </c:val>
          <c:extLst xmlns:c16r2="http://schemas.microsoft.com/office/drawing/2015/06/chart">
            <c:ext xmlns:c16="http://schemas.microsoft.com/office/drawing/2014/chart" uri="{C3380CC4-5D6E-409C-BE32-E72D297353CC}">
              <c16:uniqueId val="{00000000-CC93-4D88-9F89-8610EC4704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CC93-4D88-9F89-8610EC4704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17</c:v>
                </c:pt>
                <c:pt idx="6">
                  <c:v>15</c:v>
                </c:pt>
                <c:pt idx="9">
                  <c:v>15</c:v>
                </c:pt>
                <c:pt idx="12">
                  <c:v>15</c:v>
                </c:pt>
              </c:numCache>
            </c:numRef>
          </c:val>
          <c:extLst xmlns:c16r2="http://schemas.microsoft.com/office/drawing/2015/06/chart">
            <c:ext xmlns:c16="http://schemas.microsoft.com/office/drawing/2014/chart" uri="{C3380CC4-5D6E-409C-BE32-E72D297353CC}">
              <c16:uniqueId val="{00000002-CC93-4D88-9F89-8610EC4704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4</c:v>
                </c:pt>
                <c:pt idx="6">
                  <c:v>5</c:v>
                </c:pt>
                <c:pt idx="9">
                  <c:v>6</c:v>
                </c:pt>
                <c:pt idx="12">
                  <c:v>6</c:v>
                </c:pt>
              </c:numCache>
            </c:numRef>
          </c:val>
          <c:extLst xmlns:c16r2="http://schemas.microsoft.com/office/drawing/2015/06/chart">
            <c:ext xmlns:c16="http://schemas.microsoft.com/office/drawing/2014/chart" uri="{C3380CC4-5D6E-409C-BE32-E72D297353CC}">
              <c16:uniqueId val="{00000003-CC93-4D88-9F89-8610EC4704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101</c:v>
                </c:pt>
                <c:pt idx="3">
                  <c:v>109</c:v>
                </c:pt>
                <c:pt idx="6">
                  <c:v>103</c:v>
                </c:pt>
                <c:pt idx="9">
                  <c:v>101</c:v>
                </c:pt>
                <c:pt idx="12">
                  <c:v>107</c:v>
                </c:pt>
              </c:numCache>
            </c:numRef>
          </c:val>
          <c:extLst xmlns:c16r2="http://schemas.microsoft.com/office/drawing/2015/06/chart">
            <c:ext xmlns:c16="http://schemas.microsoft.com/office/drawing/2014/chart" uri="{C3380CC4-5D6E-409C-BE32-E72D297353CC}">
              <c16:uniqueId val="{00000004-CC93-4D88-9F89-8610EC4704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C93-4D88-9F89-8610EC4704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93-4D88-9F89-8610EC4704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305</c:v>
                </c:pt>
                <c:pt idx="3">
                  <c:v>299</c:v>
                </c:pt>
                <c:pt idx="6">
                  <c:v>302</c:v>
                </c:pt>
                <c:pt idx="9">
                  <c:v>311</c:v>
                </c:pt>
                <c:pt idx="12">
                  <c:v>289</c:v>
                </c:pt>
              </c:numCache>
            </c:numRef>
          </c:val>
          <c:extLst xmlns:c16r2="http://schemas.microsoft.com/office/drawing/2015/06/chart">
            <c:ext xmlns:c16="http://schemas.microsoft.com/office/drawing/2014/chart" uri="{C3380CC4-5D6E-409C-BE32-E72D297353CC}">
              <c16:uniqueId val="{00000007-CC93-4D88-9F89-8610EC470423}"/>
            </c:ext>
          </c:extLst>
        </c:ser>
        <c:dLbls>
          <c:showLegendKey val="0"/>
          <c:showVal val="0"/>
          <c:showCatName val="0"/>
          <c:showSerName val="0"/>
          <c:showPercent val="0"/>
          <c:showBubbleSize val="0"/>
        </c:dLbls>
        <c:gapWidth val="100"/>
        <c:overlap val="100"/>
        <c:axId val="230353248"/>
        <c:axId val="230353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c:v>
                </c:pt>
                <c:pt idx="2">
                  <c:v>#N/A</c:v>
                </c:pt>
                <c:pt idx="3">
                  <c:v>#N/A</c:v>
                </c:pt>
                <c:pt idx="4">
                  <c:v>151</c:v>
                </c:pt>
                <c:pt idx="5">
                  <c:v>#N/A</c:v>
                </c:pt>
                <c:pt idx="6">
                  <c:v>#N/A</c:v>
                </c:pt>
                <c:pt idx="7">
                  <c:v>151</c:v>
                </c:pt>
                <c:pt idx="8">
                  <c:v>#N/A</c:v>
                </c:pt>
                <c:pt idx="9">
                  <c:v>#N/A</c:v>
                </c:pt>
                <c:pt idx="10">
                  <c:v>160</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CC93-4D88-9F89-8610EC470423}"/>
            </c:ext>
          </c:extLst>
        </c:ser>
        <c:dLbls>
          <c:showLegendKey val="0"/>
          <c:showVal val="0"/>
          <c:showCatName val="0"/>
          <c:showSerName val="0"/>
          <c:showPercent val="0"/>
          <c:showBubbleSize val="0"/>
        </c:dLbls>
        <c:marker val="1"/>
        <c:smooth val="0"/>
        <c:axId val="230353248"/>
        <c:axId val="230353640"/>
      </c:lineChart>
      <c:catAx>
        <c:axId val="2303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353640"/>
        <c:crosses val="autoZero"/>
        <c:auto val="1"/>
        <c:lblAlgn val="ctr"/>
        <c:lblOffset val="100"/>
        <c:tickLblSkip val="1"/>
        <c:tickMarkSkip val="1"/>
        <c:noMultiLvlLbl val="0"/>
      </c:catAx>
      <c:valAx>
        <c:axId val="23035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2095</c:v>
                </c:pt>
                <c:pt idx="5">
                  <c:v>2162</c:v>
                </c:pt>
                <c:pt idx="8">
                  <c:v>2092</c:v>
                </c:pt>
                <c:pt idx="11">
                  <c:v>2024</c:v>
                </c:pt>
                <c:pt idx="14">
                  <c:v>2018</c:v>
                </c:pt>
              </c:numCache>
            </c:numRef>
          </c:val>
          <c:extLst xmlns:c16r2="http://schemas.microsoft.com/office/drawing/2015/06/chart">
            <c:ext xmlns:c16="http://schemas.microsoft.com/office/drawing/2014/chart" uri="{C3380CC4-5D6E-409C-BE32-E72D297353CC}">
              <c16:uniqueId val="{00000000-C60D-4E12-8F3A-F746E59F0B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322</c:v>
                </c:pt>
                <c:pt idx="5">
                  <c:v>414</c:v>
                </c:pt>
                <c:pt idx="8">
                  <c:v>214</c:v>
                </c:pt>
                <c:pt idx="11">
                  <c:v>214</c:v>
                </c:pt>
                <c:pt idx="14">
                  <c:v>209</c:v>
                </c:pt>
              </c:numCache>
            </c:numRef>
          </c:val>
          <c:extLst xmlns:c16r2="http://schemas.microsoft.com/office/drawing/2015/06/chart">
            <c:ext xmlns:c16="http://schemas.microsoft.com/office/drawing/2014/chart" uri="{C3380CC4-5D6E-409C-BE32-E72D297353CC}">
              <c16:uniqueId val="{00000001-C60D-4E12-8F3A-F746E59F0B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1220</c:v>
                </c:pt>
                <c:pt idx="5">
                  <c:v>1115</c:v>
                </c:pt>
                <c:pt idx="8">
                  <c:v>1134</c:v>
                </c:pt>
                <c:pt idx="11">
                  <c:v>1068</c:v>
                </c:pt>
                <c:pt idx="14">
                  <c:v>812</c:v>
                </c:pt>
              </c:numCache>
            </c:numRef>
          </c:val>
          <c:extLst xmlns:c16r2="http://schemas.microsoft.com/office/drawing/2015/06/chart">
            <c:ext xmlns:c16="http://schemas.microsoft.com/office/drawing/2014/chart" uri="{C3380CC4-5D6E-409C-BE32-E72D297353CC}">
              <c16:uniqueId val="{00000002-C60D-4E12-8F3A-F746E59F0B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0D-4E12-8F3A-F746E59F0B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60D-4E12-8F3A-F746E59F0B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0D-4E12-8F3A-F746E59F0B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443</c:v>
                </c:pt>
                <c:pt idx="3">
                  <c:v>398</c:v>
                </c:pt>
                <c:pt idx="6">
                  <c:v>83</c:v>
                </c:pt>
                <c:pt idx="9">
                  <c:v>56</c:v>
                </c:pt>
                <c:pt idx="12">
                  <c:v>26</c:v>
                </c:pt>
              </c:numCache>
            </c:numRef>
          </c:val>
          <c:extLst xmlns:c16r2="http://schemas.microsoft.com/office/drawing/2015/06/chart">
            <c:ext xmlns:c16="http://schemas.microsoft.com/office/drawing/2014/chart" uri="{C3380CC4-5D6E-409C-BE32-E72D297353CC}">
              <c16:uniqueId val="{00000006-C60D-4E12-8F3A-F746E59F0B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c:v>
                </c:pt>
                <c:pt idx="3">
                  <c:v>43</c:v>
                </c:pt>
                <c:pt idx="6">
                  <c:v>38</c:v>
                </c:pt>
                <c:pt idx="9">
                  <c:v>32</c:v>
                </c:pt>
                <c:pt idx="12">
                  <c:v>26</c:v>
                </c:pt>
              </c:numCache>
            </c:numRef>
          </c:val>
          <c:extLst xmlns:c16r2="http://schemas.microsoft.com/office/drawing/2015/06/chart">
            <c:ext xmlns:c16="http://schemas.microsoft.com/office/drawing/2014/chart" uri="{C3380CC4-5D6E-409C-BE32-E72D297353CC}">
              <c16:uniqueId val="{00000007-C60D-4E12-8F3A-F746E59F0B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1050</c:v>
                </c:pt>
                <c:pt idx="3">
                  <c:v>1137</c:v>
                </c:pt>
                <c:pt idx="6">
                  <c:v>1218</c:v>
                </c:pt>
                <c:pt idx="9">
                  <c:v>1237</c:v>
                </c:pt>
                <c:pt idx="12">
                  <c:v>1175</c:v>
                </c:pt>
              </c:numCache>
            </c:numRef>
          </c:val>
          <c:extLst xmlns:c16r2="http://schemas.microsoft.com/office/drawing/2015/06/chart">
            <c:ext xmlns:c16="http://schemas.microsoft.com/office/drawing/2014/chart" uri="{C3380CC4-5D6E-409C-BE32-E72D297353CC}">
              <c16:uniqueId val="{00000008-C60D-4E12-8F3A-F746E59F0B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c:v>
                </c:pt>
                <c:pt idx="3">
                  <c:v>4</c:v>
                </c:pt>
                <c:pt idx="6">
                  <c:v>38</c:v>
                </c:pt>
                <c:pt idx="9">
                  <c:v>34</c:v>
                </c:pt>
                <c:pt idx="12">
                  <c:v>30</c:v>
                </c:pt>
              </c:numCache>
            </c:numRef>
          </c:val>
          <c:extLst xmlns:c16r2="http://schemas.microsoft.com/office/drawing/2015/06/chart">
            <c:ext xmlns:c16="http://schemas.microsoft.com/office/drawing/2014/chart" uri="{C3380CC4-5D6E-409C-BE32-E72D297353CC}">
              <c16:uniqueId val="{00000009-C60D-4E12-8F3A-F746E59F0B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2530</c:v>
                </c:pt>
                <c:pt idx="3">
                  <c:v>2791</c:v>
                </c:pt>
                <c:pt idx="6">
                  <c:v>2821</c:v>
                </c:pt>
                <c:pt idx="9">
                  <c:v>2748</c:v>
                </c:pt>
                <c:pt idx="12">
                  <c:v>2862</c:v>
                </c:pt>
              </c:numCache>
            </c:numRef>
          </c:val>
          <c:extLst xmlns:c16r2="http://schemas.microsoft.com/office/drawing/2015/06/chart">
            <c:ext xmlns:c16="http://schemas.microsoft.com/office/drawing/2014/chart" uri="{C3380CC4-5D6E-409C-BE32-E72D297353CC}">
              <c16:uniqueId val="{0000000A-C60D-4E12-8F3A-F746E59F0B57}"/>
            </c:ext>
          </c:extLst>
        </c:ser>
        <c:dLbls>
          <c:showLegendKey val="0"/>
          <c:showVal val="0"/>
          <c:showCatName val="0"/>
          <c:showSerName val="0"/>
          <c:showPercent val="0"/>
          <c:showBubbleSize val="0"/>
        </c:dLbls>
        <c:gapWidth val="100"/>
        <c:overlap val="100"/>
        <c:axId val="230355600"/>
        <c:axId val="230354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449</c:v>
                </c:pt>
                <c:pt idx="2">
                  <c:v>#N/A</c:v>
                </c:pt>
                <c:pt idx="3">
                  <c:v>#N/A</c:v>
                </c:pt>
                <c:pt idx="4">
                  <c:v>683</c:v>
                </c:pt>
                <c:pt idx="5">
                  <c:v>#N/A</c:v>
                </c:pt>
                <c:pt idx="6">
                  <c:v>#N/A</c:v>
                </c:pt>
                <c:pt idx="7">
                  <c:v>758</c:v>
                </c:pt>
                <c:pt idx="8">
                  <c:v>#N/A</c:v>
                </c:pt>
                <c:pt idx="9">
                  <c:v>#N/A</c:v>
                </c:pt>
                <c:pt idx="10">
                  <c:v>801</c:v>
                </c:pt>
                <c:pt idx="11">
                  <c:v>#N/A</c:v>
                </c:pt>
                <c:pt idx="12">
                  <c:v>#N/A</c:v>
                </c:pt>
                <c:pt idx="13">
                  <c:v>1080</c:v>
                </c:pt>
                <c:pt idx="14">
                  <c:v>#N/A</c:v>
                </c:pt>
              </c:numCache>
            </c:numRef>
          </c:val>
          <c:smooth val="0"/>
          <c:extLst xmlns:c16r2="http://schemas.microsoft.com/office/drawing/2015/06/chart">
            <c:ext xmlns:c16="http://schemas.microsoft.com/office/drawing/2014/chart" uri="{C3380CC4-5D6E-409C-BE32-E72D297353CC}">
              <c16:uniqueId val="{0000000B-C60D-4E12-8F3A-F746E59F0B57}"/>
            </c:ext>
          </c:extLst>
        </c:ser>
        <c:dLbls>
          <c:showLegendKey val="0"/>
          <c:showVal val="0"/>
          <c:showCatName val="0"/>
          <c:showSerName val="0"/>
          <c:showPercent val="0"/>
          <c:showBubbleSize val="0"/>
        </c:dLbls>
        <c:marker val="1"/>
        <c:smooth val="0"/>
        <c:axId val="230355600"/>
        <c:axId val="230354424"/>
      </c:lineChart>
      <c:catAx>
        <c:axId val="23035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354424"/>
        <c:crosses val="autoZero"/>
        <c:auto val="1"/>
        <c:lblAlgn val="ctr"/>
        <c:lblOffset val="100"/>
        <c:tickLblSkip val="1"/>
        <c:tickMarkSkip val="1"/>
        <c:noMultiLvlLbl val="0"/>
      </c:catAx>
      <c:valAx>
        <c:axId val="23035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5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452</c:v>
                </c:pt>
                <c:pt idx="1">
                  <c:v>452</c:v>
                </c:pt>
                <c:pt idx="2">
                  <c:v>242</c:v>
                </c:pt>
              </c:numCache>
            </c:numRef>
          </c:val>
          <c:extLst xmlns:c16r2="http://schemas.microsoft.com/office/drawing/2015/06/chart">
            <c:ext xmlns:c16="http://schemas.microsoft.com/office/drawing/2014/chart" uri="{C3380CC4-5D6E-409C-BE32-E72D297353CC}">
              <c16:uniqueId val="{00000000-4229-4DD8-BC0D-6FA8A9954E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c:v>
                </c:pt>
                <c:pt idx="1">
                  <c:v>44</c:v>
                </c:pt>
                <c:pt idx="2">
                  <c:v>45</c:v>
                </c:pt>
              </c:numCache>
            </c:numRef>
          </c:val>
          <c:extLst xmlns:c16r2="http://schemas.microsoft.com/office/drawing/2015/06/chart">
            <c:ext xmlns:c16="http://schemas.microsoft.com/office/drawing/2014/chart" uri="{C3380CC4-5D6E-409C-BE32-E72D297353CC}">
              <c16:uniqueId val="{00000001-4229-4DD8-BC0D-6FA8A9954E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678</c:v>
                </c:pt>
                <c:pt idx="1">
                  <c:v>600</c:v>
                </c:pt>
                <c:pt idx="2">
                  <c:v>575</c:v>
                </c:pt>
              </c:numCache>
            </c:numRef>
          </c:val>
          <c:extLst xmlns:c16r2="http://schemas.microsoft.com/office/drawing/2015/06/chart">
            <c:ext xmlns:c16="http://schemas.microsoft.com/office/drawing/2014/chart" uri="{C3380CC4-5D6E-409C-BE32-E72D297353CC}">
              <c16:uniqueId val="{00000002-4229-4DD8-BC0D-6FA8A9954EAA}"/>
            </c:ext>
          </c:extLst>
        </c:ser>
        <c:dLbls>
          <c:showLegendKey val="0"/>
          <c:showVal val="0"/>
          <c:showCatName val="0"/>
          <c:showSerName val="0"/>
          <c:showPercent val="0"/>
          <c:showBubbleSize val="0"/>
        </c:dLbls>
        <c:gapWidth val="120"/>
        <c:overlap val="100"/>
        <c:axId val="230357168"/>
        <c:axId val="230357560"/>
      </c:barChart>
      <c:catAx>
        <c:axId val="23035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357560"/>
        <c:crosses val="autoZero"/>
        <c:auto val="1"/>
        <c:lblAlgn val="ctr"/>
        <c:lblOffset val="100"/>
        <c:tickLblSkip val="1"/>
        <c:tickMarkSkip val="1"/>
        <c:noMultiLvlLbl val="0"/>
      </c:catAx>
      <c:valAx>
        <c:axId val="230357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35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D26-497C-8026-8DF92BCE4EA1}"/>
                </c:ext>
                <c:ext xmlns:c15="http://schemas.microsoft.com/office/drawing/2012/chart" uri="{CE6537A1-D6FC-4f65-9D91-7224C49458BB}">
                  <c15:dlblFieldTable>
                    <c15:dlblFTEntry>
                      <c15:txfldGUID>{11C5C7BB-627F-4C90-8CA2-79526F3CDC1C}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D26-497C-8026-8DF92BCE4EA1}"/>
                </c:ext>
                <c:ext xmlns:c15="http://schemas.microsoft.com/office/drawing/2012/chart" uri="{CE6537A1-D6FC-4f65-9D91-7224C49458BB}">
                  <c15:dlblFieldTable>
                    <c15:dlblFTEntry>
                      <c15:txfldGUID>{82076923-1F20-4367-AD73-AC16E82C0F07}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D26-497C-8026-8DF92BCE4EA1}"/>
                </c:ext>
                <c:ext xmlns:c15="http://schemas.microsoft.com/office/drawing/2012/chart" uri="{CE6537A1-D6FC-4f65-9D91-7224C49458BB}">
                  <c15:dlblFieldTable>
                    <c15:dlblFTEntry>
                      <c15:txfldGUID>{7F0C28EA-00E8-4611-922D-BC8699B75EA4}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D26-497C-8026-8DF92BCE4EA1}"/>
                </c:ext>
                <c:ext xmlns:c15="http://schemas.microsoft.com/office/drawing/2012/chart" uri="{CE6537A1-D6FC-4f65-9D91-7224C49458BB}">
                  <c15:dlblFieldTable>
                    <c15:dlblFTEntry>
                      <c15:txfldGUID>{C447CA45-F27B-4428-AEB2-CAB4714749F4}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D26-497C-8026-8DF92BCE4EA1}"/>
                </c:ext>
                <c:ext xmlns:c15="http://schemas.microsoft.com/office/drawing/2012/chart" uri="{CE6537A1-D6FC-4f65-9D91-7224C49458BB}">
                  <c15:dlblFieldTable>
                    <c15:dlblFTEntry>
                      <c15:txfldGUID>{984A41AA-B9E2-484B-B174-A64C07BD527E}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D26-497C-8026-8DF92BCE4EA1}"/>
                </c:ext>
                <c:ext xmlns:c15="http://schemas.microsoft.com/office/drawing/2012/chart" uri="{CE6537A1-D6FC-4f65-9D91-7224C49458BB}">
                  <c15:layout/>
                  <c15:dlblFieldTable>
                    <c15:dlblFTEntry>
                      <c15:txfldGUID>{6CF85417-2BC4-45E7-9030-0D59A2F36AF0}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D26-497C-8026-8DF92BCE4EA1}"/>
                </c:ext>
                <c:ext xmlns:c15="http://schemas.microsoft.com/office/drawing/2012/chart" uri="{CE6537A1-D6FC-4f65-9D91-7224C49458BB}">
                  <c15:dlblFieldTable>
                    <c15:dlblFTEntry>
                      <c15:txfldGUID>{D8F094FD-4534-4B0E-B1C4-3078564C3EDB}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D26-497C-8026-8DF92BCE4EA1}"/>
                </c:ext>
                <c:ext xmlns:c15="http://schemas.microsoft.com/office/drawing/2012/chart" uri="{CE6537A1-D6FC-4f65-9D91-7224C49458BB}">
                  <c15:dlblFieldTable>
                    <c15:dlblFTEntry>
                      <c15:txfldGUID>{30683E0E-7FF1-439B-9679-2D228043077C}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D26-497C-8026-8DF92BCE4EA1}"/>
                </c:ext>
                <c:ext xmlns:c15="http://schemas.microsoft.com/office/drawing/2012/chart" uri="{CE6537A1-D6FC-4f65-9D91-7224C49458BB}">
                  <c15:dlblFieldTable>
                    <c15:dlblFTEntry>
                      <c15:txfldGUID>{6A0086AD-93F8-4A25-9366-E701C65AB48E}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numCache>
            </c:numRef>
          </c:xVal>
          <c:yVal>
            <c:numRef>
              <c:f>公会計指標分析・財政指標組合せ分析表!$BP$51:$DC$51</c:f>
              <c:numCache>
                <c:formatCode>#,##0.0;"▲ "#,##0.0</c:formatCode>
                <c:ptCount val="40"/>
                <c:pt idx="8">
                  <c:v>43.7</c:v>
                </c:pt>
              </c:numCache>
            </c:numRef>
          </c:yVal>
          <c:smooth val="0"/>
          <c:extLst xmlns:c16r2="http://schemas.microsoft.com/office/drawing/2015/06/chart">
            <c:ext xmlns:c16="http://schemas.microsoft.com/office/drawing/2014/chart" uri="{C3380CC4-5D6E-409C-BE32-E72D297353CC}">
              <c16:uniqueId val="{00000009-4D26-497C-8026-8DF92BCE4E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D26-497C-8026-8DF92BCE4EA1}"/>
                </c:ext>
                <c:ext xmlns:c15="http://schemas.microsoft.com/office/drawing/2012/chart" uri="{CE6537A1-D6FC-4f65-9D91-7224C49458BB}">
                  <c15:dlblFieldTable>
                    <c15:dlblFTEntry>
                      <c15:txfldGUID>{2904907C-06FB-490B-8B08-9E6E122051BC}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D26-497C-8026-8DF92BCE4EA1}"/>
                </c:ext>
                <c:ext xmlns:c15="http://schemas.microsoft.com/office/drawing/2012/chart" uri="{CE6537A1-D6FC-4f65-9D91-7224C49458BB}">
                  <c15:dlblFieldTable>
                    <c15:dlblFTEntry>
                      <c15:txfldGUID>{9EC90EA2-3C25-4AC9-82F7-AAFDB40A16B1}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D26-497C-8026-8DF92BCE4EA1}"/>
                </c:ext>
                <c:ext xmlns:c15="http://schemas.microsoft.com/office/drawing/2012/chart" uri="{CE6537A1-D6FC-4f65-9D91-7224C49458BB}">
                  <c15:dlblFieldTable>
                    <c15:dlblFTEntry>
                      <c15:txfldGUID>{648D2B0B-8895-4E1B-86B4-DA5A1CFE1329}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D26-497C-8026-8DF92BCE4EA1}"/>
                </c:ext>
                <c:ext xmlns:c15="http://schemas.microsoft.com/office/drawing/2012/chart" uri="{CE6537A1-D6FC-4f65-9D91-7224C49458BB}">
                  <c15:dlblFieldTable>
                    <c15:dlblFTEntry>
                      <c15:txfldGUID>{9EF27396-08F8-4B21-9634-6322EDB69CDF}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D26-497C-8026-8DF92BCE4EA1}"/>
                </c:ext>
                <c:ext xmlns:c15="http://schemas.microsoft.com/office/drawing/2012/chart" uri="{CE6537A1-D6FC-4f65-9D91-7224C49458BB}">
                  <c15:dlblFieldTable>
                    <c15:dlblFTEntry>
                      <c15:txfldGUID>{E8808B86-E4CD-45D0-8E7F-132442C26450}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D26-497C-8026-8DF92BCE4EA1}"/>
                </c:ext>
                <c:ext xmlns:c15="http://schemas.microsoft.com/office/drawing/2012/chart" uri="{CE6537A1-D6FC-4f65-9D91-7224C49458BB}">
                  <c15:layout/>
                  <c15:dlblFieldTable>
                    <c15:dlblFTEntry>
                      <c15:txfldGUID>{09EF6012-5132-486A-B459-7C9B7B6C3EE5}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D26-497C-8026-8DF92BCE4EA1}"/>
                </c:ext>
                <c:ext xmlns:c15="http://schemas.microsoft.com/office/drawing/2012/chart" uri="{CE6537A1-D6FC-4f65-9D91-7224C49458BB}">
                  <c15:dlblFieldTable>
                    <c15:dlblFTEntry>
                      <c15:txfldGUID>{3E1CBD8D-C9E3-4E78-85C8-AD7EAEFF2D4C}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D26-497C-8026-8DF92BCE4EA1}"/>
                </c:ext>
                <c:ext xmlns:c15="http://schemas.microsoft.com/office/drawing/2012/chart" uri="{CE6537A1-D6FC-4f65-9D91-7224C49458BB}">
                  <c15:dlblFieldTable>
                    <c15:dlblFTEntry>
                      <c15:txfldGUID>{D68B3C4E-D67E-415D-8D2C-A4673272EC6C}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D26-497C-8026-8DF92BCE4EA1}"/>
                </c:ext>
                <c:ext xmlns:c15="http://schemas.microsoft.com/office/drawing/2012/chart" uri="{CE6537A1-D6FC-4f65-9D91-7224C49458BB}">
                  <c15:dlblFieldTable>
                    <c15:dlblFTEntry>
                      <c15:txfldGUID>{A5816D13-4BF9-498F-BB25-62CD03C6C1C2}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numCache>
            </c:numRef>
          </c:xVal>
          <c:yVal>
            <c:numRef>
              <c:f>公会計指標分析・財政指標組合せ分析表!$BP$55:$DC$55</c:f>
              <c:numCache>
                <c:formatCode>#,##0.0;"▲ "#,##0.0</c:formatCode>
                <c:ptCount val="40"/>
                <c:pt idx="8">
                  <c:v>0</c:v>
                </c:pt>
              </c:numCache>
            </c:numRef>
          </c:yVal>
          <c:smooth val="0"/>
          <c:extLst xmlns:c16r2="http://schemas.microsoft.com/office/drawing/2015/06/chart">
            <c:ext xmlns:c16="http://schemas.microsoft.com/office/drawing/2014/chart" uri="{C3380CC4-5D6E-409C-BE32-E72D297353CC}">
              <c16:uniqueId val="{00000013-4D26-497C-8026-8DF92BCE4EA1}"/>
            </c:ext>
          </c:extLst>
        </c:ser>
        <c:dLbls>
          <c:showLegendKey val="0"/>
          <c:showVal val="1"/>
          <c:showCatName val="0"/>
          <c:showSerName val="0"/>
          <c:showPercent val="0"/>
          <c:showBubbleSize val="0"/>
        </c:dLbls>
        <c:axId val="475861944"/>
        <c:axId val="475860768"/>
      </c:scatterChart>
      <c:valAx>
        <c:axId val="475861944"/>
        <c:scaling>
          <c:orientation val="minMax"/>
          <c:max val="54.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860768"/>
        <c:crosses val="autoZero"/>
        <c:crossBetween val="midCat"/>
      </c:valAx>
      <c:valAx>
        <c:axId val="475860768"/>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861944"/>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24A-4F60-8DD8-058CE0B79E09}"/>
                </c:ext>
                <c:ext xmlns:c15="http://schemas.microsoft.com/office/drawing/2012/chart" uri="{CE6537A1-D6FC-4f65-9D91-7224C49458BB}">
                  <c15:layout/>
                  <c15:dlblFieldTable>
                    <c15:dlblFTEntry>
                      <c15:txfldGUID>{DB203A9E-9FB6-4A8E-BE89-90CFF65B4F19}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24A-4F60-8DD8-058CE0B79E09}"/>
                </c:ext>
                <c:ext xmlns:c15="http://schemas.microsoft.com/office/drawing/2012/chart" uri="{CE6537A1-D6FC-4f65-9D91-7224C49458BB}">
                  <c15:dlblFieldTable>
                    <c15:dlblFTEntry>
                      <c15:txfldGUID>{3C023EF5-6143-443A-8136-54A6E3286BC7}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24A-4F60-8DD8-058CE0B79E09}"/>
                </c:ext>
                <c:ext xmlns:c15="http://schemas.microsoft.com/office/drawing/2012/chart" uri="{CE6537A1-D6FC-4f65-9D91-7224C49458BB}">
                  <c15:dlblFieldTable>
                    <c15:dlblFTEntry>
                      <c15:txfldGUID>{43A654F0-D60E-4872-9DB0-8D8E98676E0C}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24A-4F60-8DD8-058CE0B79E09}"/>
                </c:ext>
                <c:ext xmlns:c15="http://schemas.microsoft.com/office/drawing/2012/chart" uri="{CE6537A1-D6FC-4f65-9D91-7224C49458BB}">
                  <c15:dlblFieldTable>
                    <c15:dlblFTEntry>
                      <c15:txfldGUID>{9BF37718-D137-41C8-830C-DC2B49E4D452}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24A-4F60-8DD8-058CE0B79E09}"/>
                </c:ext>
                <c:ext xmlns:c15="http://schemas.microsoft.com/office/drawing/2012/chart" uri="{CE6537A1-D6FC-4f65-9D91-7224C49458BB}">
                  <c15:dlblFieldTable>
                    <c15:dlblFTEntry>
                      <c15:txfldGUID>{3AC30739-4FBB-4B00-815A-CDAEC94F9EEB}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24A-4F60-8DD8-058CE0B79E09}"/>
                </c:ext>
                <c:ext xmlns:c15="http://schemas.microsoft.com/office/drawing/2012/chart" uri="{CE6537A1-D6FC-4f65-9D91-7224C49458BB}">
                  <c15:layout/>
                  <c15:dlblFieldTable>
                    <c15:dlblFTEntry>
                      <c15:txfldGUID>{5C8EE24C-A7D1-4037-BFF3-803615C7EA10}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24A-4F60-8DD8-058CE0B79E09}"/>
                </c:ext>
                <c:ext xmlns:c15="http://schemas.microsoft.com/office/drawing/2012/chart" uri="{CE6537A1-D6FC-4f65-9D91-7224C49458BB}">
                  <c15:layout/>
                  <c15:dlblFieldTable>
                    <c15:dlblFTEntry>
                      <c15:txfldGUID>{C0A43377-D467-426E-B33F-87EA4C0AD615}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24A-4F60-8DD8-058CE0B79E09}"/>
                </c:ext>
                <c:ext xmlns:c15="http://schemas.microsoft.com/office/drawing/2012/chart" uri="{CE6537A1-D6FC-4f65-9D91-7224C49458BB}">
                  <c15:layout/>
                  <c15:dlblFieldTable>
                    <c15:dlblFTEntry>
                      <c15:txfldGUID>{A76DB492-D417-49C9-866F-AB1BB100BC38}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24A-4F60-8DD8-058CE0B79E09}"/>
                </c:ext>
                <c:ext xmlns:c15="http://schemas.microsoft.com/office/drawing/2012/chart" uri="{CE6537A1-D6FC-4f65-9D91-7224C49458BB}">
                  <c15:layout/>
                  <c15:dlblFieldTable>
                    <c15:dlblFTEntry>
                      <c15:txfldGUID>{C988DBDA-C534-4072-905A-8D467465142A}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9.3000000000000007</c:v>
                </c:pt>
                <c:pt idx="16">
                  <c:v>9.5</c:v>
                </c:pt>
                <c:pt idx="24">
                  <c:v>10.3</c:v>
                </c:pt>
                <c:pt idx="32">
                  <c:v>11</c:v>
                </c:pt>
              </c:numCache>
            </c:numRef>
          </c:xVal>
          <c:yVal>
            <c:numRef>
              <c:f>公会計指標分析・財政指標組合せ分析表!$BP$73:$DC$73</c:f>
              <c:numCache>
                <c:formatCode>#,##0.0;"▲ "#,##0.0</c:formatCode>
                <c:ptCount val="40"/>
                <c:pt idx="0">
                  <c:v>29.8</c:v>
                </c:pt>
                <c:pt idx="8">
                  <c:v>43.7</c:v>
                </c:pt>
                <c:pt idx="16">
                  <c:v>50.4</c:v>
                </c:pt>
                <c:pt idx="24">
                  <c:v>56</c:v>
                </c:pt>
                <c:pt idx="32">
                  <c:v>77</c:v>
                </c:pt>
              </c:numCache>
            </c:numRef>
          </c:yVal>
          <c:smooth val="0"/>
          <c:extLst xmlns:c16r2="http://schemas.microsoft.com/office/drawing/2015/06/chart">
            <c:ext xmlns:c16="http://schemas.microsoft.com/office/drawing/2014/chart" uri="{C3380CC4-5D6E-409C-BE32-E72D297353CC}">
              <c16:uniqueId val="{00000009-624A-4F60-8DD8-058CE0B79E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24A-4F60-8DD8-058CE0B79E09}"/>
                </c:ext>
                <c:ext xmlns:c15="http://schemas.microsoft.com/office/drawing/2012/chart" uri="{CE6537A1-D6FC-4f65-9D91-7224C49458BB}">
                  <c15:layout/>
                  <c15:dlblFieldTable>
                    <c15:dlblFTEntry>
                      <c15:txfldGUID>{42337EE4-D70F-4D9B-9A00-4AC32D83E5E8}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24A-4F60-8DD8-058CE0B79E09}"/>
                </c:ext>
                <c:ext xmlns:c15="http://schemas.microsoft.com/office/drawing/2012/chart" uri="{CE6537A1-D6FC-4f65-9D91-7224C49458BB}">
                  <c15:dlblFieldTable>
                    <c15:dlblFTEntry>
                      <c15:txfldGUID>{FF3C76E8-B138-49EB-B446-B31D19C9D3E3}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24A-4F60-8DD8-058CE0B79E09}"/>
                </c:ext>
                <c:ext xmlns:c15="http://schemas.microsoft.com/office/drawing/2012/chart" uri="{CE6537A1-D6FC-4f65-9D91-7224C49458BB}">
                  <c15:dlblFieldTable>
                    <c15:dlblFTEntry>
                      <c15:txfldGUID>{3DC227BA-A5E5-4214-A19F-209E3FD0CDB3}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24A-4F60-8DD8-058CE0B79E09}"/>
                </c:ext>
                <c:ext xmlns:c15="http://schemas.microsoft.com/office/drawing/2012/chart" uri="{CE6537A1-D6FC-4f65-9D91-7224C49458BB}">
                  <c15:dlblFieldTable>
                    <c15:dlblFTEntry>
                      <c15:txfldGUID>{37101569-AE9C-45A1-A8BA-659326614CE5}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24A-4F60-8DD8-058CE0B79E09}"/>
                </c:ext>
                <c:ext xmlns:c15="http://schemas.microsoft.com/office/drawing/2012/chart" uri="{CE6537A1-D6FC-4f65-9D91-7224C49458BB}">
                  <c15:dlblFieldTable>
                    <c15:dlblFTEntry>
                      <c15:txfldGUID>{9E49DFCF-3A10-4BBA-8A17-2FC34BA02C6D}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24A-4F60-8DD8-058CE0B79E09}"/>
                </c:ext>
                <c:ext xmlns:c15="http://schemas.microsoft.com/office/drawing/2012/chart" uri="{CE6537A1-D6FC-4f65-9D91-7224C49458BB}">
                  <c15:layout/>
                  <c15:dlblFieldTable>
                    <c15:dlblFTEntry>
                      <c15:txfldGUID>{361303F2-FB09-4666-A9F3-64DEB6A03ED1}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24A-4F60-8DD8-058CE0B79E09}"/>
                </c:ext>
                <c:ext xmlns:c15="http://schemas.microsoft.com/office/drawing/2012/chart" uri="{CE6537A1-D6FC-4f65-9D91-7224C49458BB}">
                  <c15:layout/>
                  <c15:dlblFieldTable>
                    <c15:dlblFTEntry>
                      <c15:txfldGUID>{C7299509-3BE3-4DD3-8FE1-4D3DF06EB0CF}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24A-4F60-8DD8-058CE0B79E09}"/>
                </c:ext>
                <c:ext xmlns:c15="http://schemas.microsoft.com/office/drawing/2012/chart" uri="{CE6537A1-D6FC-4f65-9D91-7224C49458BB}">
                  <c15:layout/>
                  <c15:dlblFieldTable>
                    <c15:dlblFTEntry>
                      <c15:txfldGUID>{3E195241-C2E6-4B8A-9362-8489E61A7EAE}</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24A-4F60-8DD8-058CE0B79E09}"/>
                </c:ext>
                <c:ext xmlns:c15="http://schemas.microsoft.com/office/drawing/2012/chart" uri="{CE6537A1-D6FC-4f65-9D91-7224C49458BB}">
                  <c15:layout/>
                  <c15:dlblFieldTable>
                    <c15:dlblFTEntry>
                      <c15:txfldGUID>{E7484FEA-FA30-4B29-BA07-4FC4C5064925}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24A-4F60-8DD8-058CE0B79E09}"/>
            </c:ext>
          </c:extLst>
        </c:ser>
        <c:dLbls>
          <c:showLegendKey val="0"/>
          <c:showVal val="1"/>
          <c:showCatName val="0"/>
          <c:showSerName val="0"/>
          <c:showPercent val="0"/>
          <c:showBubbleSize val="0"/>
        </c:dLbls>
        <c:axId val="475861160"/>
        <c:axId val="475858024"/>
      </c:scatterChart>
      <c:valAx>
        <c:axId val="475861160"/>
        <c:scaling>
          <c:orientation val="minMax"/>
          <c:max val="11.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858024"/>
        <c:crosses val="autoZero"/>
        <c:crossBetween val="midCat"/>
      </c:valAx>
      <c:valAx>
        <c:axId val="475858024"/>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861160"/>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大型事業に係る償還完了により地方債の元利償還金は減少しているものの、公営企業債分の準元利償還金は</a:t>
          </a:r>
          <a:r>
            <a:rPr kumimoji="1" lang="en-US" altLang="ja-JP" sz="1400">
              <a:solidFill>
                <a:schemeClr val="dk1"/>
              </a:solidFill>
              <a:effectLst/>
              <a:latin typeface="+mn-lt"/>
              <a:ea typeface="+mn-ea"/>
              <a:cs typeface="+mn-cs"/>
            </a:rPr>
            <a:t>5.9</a:t>
          </a:r>
          <a:r>
            <a:rPr kumimoji="1" lang="ja-JP" altLang="ja-JP" sz="1400">
              <a:solidFill>
                <a:schemeClr val="dk1"/>
              </a:solidFill>
              <a:effectLst/>
              <a:latin typeface="+mn-lt"/>
              <a:ea typeface="+mn-ea"/>
              <a:cs typeface="+mn-cs"/>
            </a:rPr>
            <a:t>ポイント増の</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百万円と増加している。</a:t>
          </a:r>
          <a:endParaRPr lang="ja-JP" altLang="ja-JP" sz="1400">
            <a:effectLst/>
          </a:endParaRPr>
        </a:p>
        <a:p>
          <a:r>
            <a:rPr kumimoji="1" lang="ja-JP" altLang="ja-JP" sz="1400">
              <a:solidFill>
                <a:schemeClr val="dk1"/>
              </a:solidFill>
              <a:effectLst/>
              <a:latin typeface="+mn-lt"/>
              <a:ea typeface="+mn-ea"/>
              <a:cs typeface="+mn-cs"/>
            </a:rPr>
            <a:t>　実質公債費率の分子である元利償還金等は</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・算入公債費等</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百万円の減少し、本年度は前年度から</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百万増の</a:t>
          </a:r>
          <a:r>
            <a:rPr kumimoji="1" lang="en-US" altLang="ja-JP" sz="1400">
              <a:solidFill>
                <a:schemeClr val="dk1"/>
              </a:solidFill>
              <a:effectLst/>
              <a:latin typeface="+mn-lt"/>
              <a:ea typeface="+mn-ea"/>
              <a:cs typeface="+mn-cs"/>
            </a:rPr>
            <a:t>165</a:t>
          </a:r>
          <a:r>
            <a:rPr kumimoji="1" lang="ja-JP" altLang="ja-JP" sz="1400">
              <a:solidFill>
                <a:schemeClr val="dk1"/>
              </a:solidFill>
              <a:effectLst/>
              <a:latin typeface="+mn-lt"/>
              <a:ea typeface="+mn-ea"/>
              <a:cs typeface="+mn-cs"/>
            </a:rPr>
            <a:t>百万となった。</a:t>
          </a:r>
          <a:endParaRPr lang="ja-JP" altLang="ja-JP" sz="1800">
            <a:effectLst/>
          </a:endParaRPr>
        </a:p>
        <a:p>
          <a:r>
            <a:rPr kumimoji="1" lang="ja-JP" altLang="ja-JP" sz="1400">
              <a:solidFill>
                <a:schemeClr val="dk1"/>
              </a:solidFill>
              <a:effectLst/>
              <a:latin typeface="+mn-lt"/>
              <a:ea typeface="+mn-ea"/>
              <a:cs typeface="+mn-cs"/>
            </a:rPr>
            <a:t>　これにより、実質公債費率は</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ポイント増の</a:t>
          </a:r>
          <a:r>
            <a:rPr kumimoji="1" lang="en-US" altLang="ja-JP" sz="1400">
              <a:solidFill>
                <a:schemeClr val="dk1"/>
              </a:solidFill>
              <a:effectLst/>
              <a:latin typeface="+mn-lt"/>
              <a:ea typeface="+mn-ea"/>
              <a:cs typeface="+mn-cs"/>
            </a:rPr>
            <a:t>11.0</a:t>
          </a:r>
          <a:r>
            <a:rPr kumimoji="1" lang="ja-JP" altLang="ja-JP" sz="1400">
              <a:solidFill>
                <a:schemeClr val="dk1"/>
              </a:solidFill>
              <a:effectLst/>
              <a:latin typeface="+mn-lt"/>
              <a:ea typeface="+mn-ea"/>
              <a:cs typeface="+mn-cs"/>
            </a:rPr>
            <a:t>％と昨年から若干悪化している。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将来負担額は前年度比で</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微増でだったが</a:t>
          </a:r>
          <a:r>
            <a:rPr kumimoji="1" lang="ja-JP" altLang="ja-JP" sz="1400">
              <a:solidFill>
                <a:schemeClr val="dk1"/>
              </a:solidFill>
              <a:effectLst/>
              <a:latin typeface="+mn-lt"/>
              <a:ea typeface="+mn-ea"/>
              <a:cs typeface="+mn-cs"/>
            </a:rPr>
            <a:t>、充当可能財源等も</a:t>
          </a:r>
          <a:r>
            <a:rPr kumimoji="1" lang="en-US" altLang="ja-JP" sz="1400">
              <a:solidFill>
                <a:schemeClr val="dk1"/>
              </a:solidFill>
              <a:effectLst/>
              <a:latin typeface="+mn-lt"/>
              <a:ea typeface="+mn-ea"/>
              <a:cs typeface="+mn-cs"/>
            </a:rPr>
            <a:t>267</a:t>
          </a:r>
          <a:r>
            <a:rPr kumimoji="1" lang="ja-JP" altLang="ja-JP" sz="1400">
              <a:solidFill>
                <a:schemeClr val="dk1"/>
              </a:solidFill>
              <a:effectLst/>
              <a:latin typeface="+mn-lt"/>
              <a:ea typeface="+mn-ea"/>
              <a:cs typeface="+mn-cs"/>
            </a:rPr>
            <a:t>百万円減少したため、将来負担比率の分子の額は</a:t>
          </a:r>
          <a:r>
            <a:rPr kumimoji="1" lang="en-US" altLang="ja-JP" sz="1400">
              <a:solidFill>
                <a:schemeClr val="dk1"/>
              </a:solidFill>
              <a:effectLst/>
              <a:latin typeface="+mn-lt"/>
              <a:ea typeface="+mn-ea"/>
              <a:cs typeface="+mn-cs"/>
            </a:rPr>
            <a:t>267</a:t>
          </a:r>
          <a:r>
            <a:rPr kumimoji="1" lang="ja-JP" altLang="ja-JP" sz="1400">
              <a:solidFill>
                <a:schemeClr val="dk1"/>
              </a:solidFill>
              <a:effectLst/>
              <a:latin typeface="+mn-lt"/>
              <a:ea typeface="+mn-ea"/>
              <a:cs typeface="+mn-cs"/>
            </a:rPr>
            <a:t>百万円増加した。</a:t>
          </a:r>
          <a:endParaRPr lang="ja-JP" altLang="ja-JP" sz="1800">
            <a:effectLst/>
          </a:endParaRPr>
        </a:p>
        <a:p>
          <a:r>
            <a:rPr kumimoji="1" lang="ja-JP" altLang="ja-JP" sz="1400">
              <a:solidFill>
                <a:schemeClr val="dk1"/>
              </a:solidFill>
              <a:effectLst/>
              <a:latin typeface="+mn-lt"/>
              <a:ea typeface="+mn-ea"/>
              <a:cs typeface="+mn-cs"/>
            </a:rPr>
            <a:t>　今後についても、簡易水道事業（布設替事業）が</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年まで、下水道事業（機器更新）が</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年度まで継続され公営企業債に係る繰入金の増加が考えられるため、これまで以上に公債費の適正化に取り組む必要がある。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北海道真狩村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交付税算定額の減により「財政調整基金」を</a:t>
          </a:r>
          <a:r>
            <a:rPr kumimoji="1" lang="en-US" altLang="ja-JP" sz="1400">
              <a:solidFill>
                <a:schemeClr val="dk1"/>
              </a:solidFill>
              <a:effectLst/>
              <a:latin typeface="+mn-lt"/>
              <a:ea typeface="+mn-ea"/>
              <a:cs typeface="+mn-cs"/>
            </a:rPr>
            <a:t>210</a:t>
          </a:r>
          <a:r>
            <a:rPr kumimoji="1" lang="ja-JP" altLang="en-US" sz="1400">
              <a:solidFill>
                <a:schemeClr val="dk1"/>
              </a:solidFill>
              <a:effectLst/>
              <a:latin typeface="+mn-lt"/>
              <a:ea typeface="+mn-ea"/>
              <a:cs typeface="+mn-cs"/>
            </a:rPr>
            <a:t>百万円取り崩したこと、</a:t>
          </a:r>
          <a:r>
            <a:rPr kumimoji="1" lang="ja-JP" altLang="ja-JP" sz="1400">
              <a:solidFill>
                <a:schemeClr val="dk1"/>
              </a:solidFill>
              <a:effectLst/>
              <a:latin typeface="+mn-lt"/>
              <a:ea typeface="+mn-ea"/>
              <a:cs typeface="+mn-cs"/>
            </a:rPr>
            <a:t>経年劣化による</a:t>
          </a:r>
          <a:r>
            <a:rPr kumimoji="1" lang="ja-JP" altLang="en-US" sz="1400">
              <a:solidFill>
                <a:schemeClr val="dk1"/>
              </a:solidFill>
              <a:effectLst/>
              <a:latin typeface="+mn-lt"/>
              <a:ea typeface="+mn-ea"/>
              <a:cs typeface="+mn-cs"/>
            </a:rPr>
            <a:t>温泉施設</a:t>
          </a:r>
          <a:r>
            <a:rPr kumimoji="1" lang="ja-JP" altLang="ja-JP" sz="1400">
              <a:solidFill>
                <a:schemeClr val="dk1"/>
              </a:solidFill>
              <a:effectLst/>
              <a:latin typeface="+mn-lt"/>
              <a:ea typeface="+mn-ea"/>
              <a:cs typeface="+mn-cs"/>
            </a:rPr>
            <a:t>及び</a:t>
          </a:r>
          <a:r>
            <a:rPr kumimoji="1" lang="ja-JP" altLang="en-US" sz="1400">
              <a:solidFill>
                <a:schemeClr val="dk1"/>
              </a:solidFill>
              <a:effectLst/>
              <a:latin typeface="+mn-lt"/>
              <a:ea typeface="+mn-ea"/>
              <a:cs typeface="+mn-cs"/>
            </a:rPr>
            <a:t>学校・</a:t>
          </a:r>
          <a:r>
            <a:rPr kumimoji="1" lang="ja-JP" altLang="ja-JP" sz="1400">
              <a:solidFill>
                <a:schemeClr val="dk1"/>
              </a:solidFill>
              <a:effectLst/>
              <a:latin typeface="+mn-lt"/>
              <a:ea typeface="+mn-ea"/>
              <a:cs typeface="+mn-cs"/>
            </a:rPr>
            <a:t>教員住宅の整備に関し、「公共施設整備基金」を</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百万円取り崩したこと</a:t>
          </a:r>
          <a:r>
            <a:rPr kumimoji="1" lang="ja-JP" altLang="en-US" sz="1400">
              <a:solidFill>
                <a:schemeClr val="dk1"/>
              </a:solidFill>
              <a:effectLst/>
              <a:latin typeface="+mn-lt"/>
              <a:ea typeface="+mn-ea"/>
              <a:cs typeface="+mn-cs"/>
            </a:rPr>
            <a:t>などから</a:t>
          </a:r>
          <a:r>
            <a:rPr kumimoji="1" lang="ja-JP" altLang="ja-JP" sz="1400">
              <a:solidFill>
                <a:schemeClr val="dk1"/>
              </a:solidFill>
              <a:effectLst/>
              <a:latin typeface="+mn-lt"/>
              <a:ea typeface="+mn-ea"/>
              <a:cs typeface="+mn-cs"/>
            </a:rPr>
            <a:t>、基金全体としては、</a:t>
          </a:r>
          <a:r>
            <a:rPr kumimoji="1" lang="en-US" altLang="ja-JP" sz="1400">
              <a:solidFill>
                <a:schemeClr val="dk1"/>
              </a:solidFill>
              <a:effectLst/>
              <a:latin typeface="+mn-lt"/>
              <a:ea typeface="+mn-ea"/>
              <a:cs typeface="+mn-cs"/>
            </a:rPr>
            <a:t>234</a:t>
          </a:r>
          <a:r>
            <a:rPr kumimoji="1" lang="ja-JP" altLang="ja-JP" sz="1400">
              <a:solidFill>
                <a:schemeClr val="dk1"/>
              </a:solidFill>
              <a:effectLst/>
              <a:latin typeface="+mn-lt"/>
              <a:ea typeface="+mn-ea"/>
              <a:cs typeface="+mn-cs"/>
            </a:rPr>
            <a:t>百万円の減となった。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地方交付税等の交付金が減少する中、自主財源が乏しい本村においては財政健全化を検討しつつ、既存の基金を活用するため中期的には減少傾向にある。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（基金の使途）</a:t>
          </a:r>
          <a:endParaRPr lang="ja-JP" altLang="ja-JP" sz="2000">
            <a:effectLst/>
          </a:endParaRPr>
        </a:p>
        <a:p>
          <a:r>
            <a:rPr kumimoji="1" lang="ja-JP" altLang="ja-JP" sz="1600">
              <a:solidFill>
                <a:schemeClr val="dk1"/>
              </a:solidFill>
              <a:effectLst/>
              <a:latin typeface="+mn-lt"/>
              <a:ea typeface="+mn-ea"/>
              <a:cs typeface="+mn-cs"/>
            </a:rPr>
            <a:t>　・公共施設整備基金：安全・安心して利用できる公共施設の整備のための基金</a:t>
          </a:r>
          <a:endParaRPr lang="ja-JP" altLang="ja-JP" sz="2000">
            <a:effectLst/>
          </a:endParaRPr>
        </a:p>
        <a:p>
          <a:r>
            <a:rPr kumimoji="1" lang="ja-JP" altLang="ja-JP" sz="1600">
              <a:solidFill>
                <a:schemeClr val="dk1"/>
              </a:solidFill>
              <a:effectLst/>
              <a:latin typeface="+mn-lt"/>
              <a:ea typeface="+mn-ea"/>
              <a:cs typeface="+mn-cs"/>
            </a:rPr>
            <a:t>　・地域福祉基金：在宅福祉の普及及び向上、健康及び生きがいづくりの推進その他の地域福祉の推進を図るために村の事業及び民間が行う事業の支援に要するための基金</a:t>
          </a:r>
          <a:endParaRPr lang="ja-JP" altLang="ja-JP" sz="2000">
            <a:effectLst/>
          </a:endParaRPr>
        </a:p>
        <a:p>
          <a:r>
            <a:rPr kumimoji="1" lang="ja-JP" altLang="ja-JP" sz="1600">
              <a:solidFill>
                <a:schemeClr val="dk1"/>
              </a:solidFill>
              <a:effectLst/>
              <a:latin typeface="+mn-lt"/>
              <a:ea typeface="+mn-ea"/>
              <a:cs typeface="+mn-cs"/>
            </a:rPr>
            <a:t>　・羊蹄山自然公園整備基金：羊蹄山自然公園を維持するため整備及び運営のための基金</a:t>
          </a:r>
          <a:endParaRPr lang="ja-JP" altLang="ja-JP" sz="2000">
            <a:effectLst/>
          </a:endParaRPr>
        </a:p>
        <a:p>
          <a:r>
            <a:rPr kumimoji="1" lang="ja-JP" altLang="ja-JP" sz="1600">
              <a:solidFill>
                <a:schemeClr val="dk1"/>
              </a:solidFill>
              <a:effectLst/>
              <a:latin typeface="+mn-lt"/>
              <a:ea typeface="+mn-ea"/>
              <a:cs typeface="+mn-cs"/>
            </a:rPr>
            <a:t>　・真狩村ふるさと応援基金：真狩村のむらづくりに対し心から応援・支援をいただける方々から寄附による個性豊かで活力あふれる「ふるさとづくり」のための基金</a:t>
          </a:r>
          <a:endParaRPr lang="ja-JP" altLang="ja-JP" sz="2000">
            <a:effectLst/>
          </a:endParaRPr>
        </a:p>
        <a:p>
          <a:r>
            <a:rPr kumimoji="1" lang="ja-JP" altLang="ja-JP" sz="1600">
              <a:solidFill>
                <a:schemeClr val="dk1"/>
              </a:solidFill>
              <a:effectLst/>
              <a:latin typeface="+mn-lt"/>
              <a:ea typeface="+mn-ea"/>
              <a:cs typeface="+mn-cs"/>
            </a:rPr>
            <a:t>（増減理由）</a:t>
          </a:r>
          <a:endParaRPr lang="ja-JP" altLang="ja-JP" sz="2000">
            <a:effectLst/>
          </a:endParaRPr>
        </a:p>
        <a:p>
          <a:r>
            <a:rPr kumimoji="1" lang="ja-JP" altLang="ja-JP" sz="1600">
              <a:solidFill>
                <a:schemeClr val="dk1"/>
              </a:solidFill>
              <a:effectLst/>
              <a:latin typeface="+mn-lt"/>
              <a:ea typeface="+mn-ea"/>
              <a:cs typeface="+mn-cs"/>
            </a:rPr>
            <a:t>　・公共施設整備基金：平成</a:t>
          </a:r>
          <a:r>
            <a:rPr kumimoji="1" lang="en-US" altLang="ja-JP" sz="1600">
              <a:solidFill>
                <a:schemeClr val="dk1"/>
              </a:solidFill>
              <a:effectLst/>
              <a:latin typeface="+mn-lt"/>
              <a:ea typeface="+mn-ea"/>
              <a:cs typeface="+mn-cs"/>
            </a:rPr>
            <a:t>28</a:t>
          </a:r>
          <a:r>
            <a:rPr kumimoji="1" lang="ja-JP" altLang="ja-JP" sz="1600">
              <a:solidFill>
                <a:schemeClr val="dk1"/>
              </a:solidFill>
              <a:effectLst/>
              <a:latin typeface="+mn-lt"/>
              <a:ea typeface="+mn-ea"/>
              <a:cs typeface="+mn-cs"/>
            </a:rPr>
            <a:t>年度に策定した公共施設総合管理計画において、施設ごとの利用頻度を基に財産処分等を実施しているが、今後継続利用をする公共施設整備に対し、基金を活用した為減額となった。</a:t>
          </a:r>
          <a:endParaRPr lang="ja-JP" altLang="ja-JP" sz="2000">
            <a:effectLst/>
          </a:endParaRPr>
        </a:p>
        <a:p>
          <a:r>
            <a:rPr kumimoji="1" lang="ja-JP" altLang="ja-JP" sz="1600">
              <a:solidFill>
                <a:schemeClr val="dk1"/>
              </a:solidFill>
              <a:effectLst/>
              <a:latin typeface="+mn-lt"/>
              <a:ea typeface="+mn-ea"/>
              <a:cs typeface="+mn-cs"/>
            </a:rPr>
            <a:t>（今後の方針）</a:t>
          </a:r>
          <a:endParaRPr lang="ja-JP" altLang="ja-JP" sz="2000">
            <a:effectLst/>
          </a:endParaRPr>
        </a:p>
        <a:p>
          <a:r>
            <a:rPr kumimoji="1" lang="ja-JP" altLang="ja-JP" sz="1600">
              <a:solidFill>
                <a:schemeClr val="dk1"/>
              </a:solidFill>
              <a:effectLst/>
              <a:latin typeface="+mn-lt"/>
              <a:ea typeface="+mn-ea"/>
              <a:cs typeface="+mn-cs"/>
            </a:rPr>
            <a:t>　・公共施設個別計画を今後策定し、個々の施設のアクションプランを基に基金を活用して事業を予定していることや、経年劣化により整備が必要な公共施設整備のため、平成</a:t>
          </a:r>
          <a:r>
            <a:rPr kumimoji="1" lang="en-US" altLang="ja-JP" sz="1600">
              <a:solidFill>
                <a:schemeClr val="dk1"/>
              </a:solidFill>
              <a:effectLst/>
              <a:latin typeface="+mn-lt"/>
              <a:ea typeface="+mn-ea"/>
              <a:cs typeface="+mn-cs"/>
            </a:rPr>
            <a:t>31</a:t>
          </a:r>
          <a:r>
            <a:rPr kumimoji="1" lang="ja-JP" altLang="ja-JP" sz="1600">
              <a:solidFill>
                <a:schemeClr val="dk1"/>
              </a:solidFill>
              <a:effectLst/>
              <a:latin typeface="+mn-lt"/>
              <a:ea typeface="+mn-ea"/>
              <a:cs typeface="+mn-cs"/>
            </a:rPr>
            <a:t>年度末には</a:t>
          </a:r>
          <a:r>
            <a:rPr kumimoji="1" lang="en-US" altLang="ja-JP" sz="1600">
              <a:solidFill>
                <a:schemeClr val="dk1"/>
              </a:solidFill>
              <a:effectLst/>
              <a:latin typeface="+mn-lt"/>
              <a:ea typeface="+mn-ea"/>
              <a:cs typeface="+mn-cs"/>
            </a:rPr>
            <a:t>2</a:t>
          </a:r>
          <a:r>
            <a:rPr kumimoji="1" lang="ja-JP" altLang="ja-JP" sz="1600">
              <a:solidFill>
                <a:schemeClr val="dk1"/>
              </a:solidFill>
              <a:effectLst/>
              <a:latin typeface="+mn-lt"/>
              <a:ea typeface="+mn-ea"/>
              <a:cs typeface="+mn-cs"/>
            </a:rPr>
            <a:t>億円程度まで減少する見込み。</a:t>
          </a:r>
          <a:endParaRPr lang="ja-JP" altLang="ja-JP" sz="20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普通交付税算定の地域経済・雇用対策に係る基準財政需要額減少等により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普通交付税算定において、若干の増加傾向にあるものの、自主財源が乏しいため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現状においては、地方債償還ピークが近年にはないことから、前年度</a:t>
          </a:r>
          <a:r>
            <a:rPr kumimoji="1" lang="ja-JP" altLang="en-US"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百万の増</a:t>
          </a:r>
          <a:r>
            <a:rPr kumimoji="1" lang="ja-JP" altLang="ja-JP" sz="1400">
              <a:solidFill>
                <a:schemeClr val="dk1"/>
              </a:solidFill>
              <a:effectLst/>
              <a:latin typeface="+mn-lt"/>
              <a:ea typeface="+mn-ea"/>
              <a:cs typeface="+mn-cs"/>
            </a:rPr>
            <a:t>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地方債借入と償還額のバランスを考慮した財政運営に努め、現状においては非常時に対し基金を活用する。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のなかでは、同程度となっており、全国及び北海道のなかでも、低い数値である。公共施設の再整備・維持管理等においては、平成２８年に策定した公共施設総合管理計画の基本方針を基に具体的な事業計画を策定し、適切に進め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30</xdr:row>
      <xdr:rowOff>72844</xdr:rowOff>
    </xdr:from>
    <xdr:to>
      <xdr:col>11</xdr:col>
      <xdr:colOff>187325</xdr:colOff>
      <xdr:row>31</xdr:row>
      <xdr:rowOff>2994</xdr:rowOff>
    </xdr:to>
    <xdr:sp macro="" textlink="">
      <xdr:nvSpPr>
        <xdr:cNvPr id="81" name="楕円 80"/>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104610</xdr:rowOff>
    </xdr:from>
    <xdr:ext cx="405111" cy="259045"/>
    <xdr:sp macro="" textlink="">
      <xdr:nvSpPr>
        <xdr:cNvPr id="82"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83"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84"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19521</xdr:rowOff>
    </xdr:from>
    <xdr:ext cx="405111" cy="259045"/>
    <xdr:sp macro="" textlink="">
      <xdr:nvSpPr>
        <xdr:cNvPr id="85" name="n_3mainValue有形固定資産減価償却率"/>
        <xdr:cNvSpPr txBox="1"/>
      </xdr:nvSpPr>
      <xdr:spPr>
        <a:xfrm>
          <a:off x="2324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平成１３年度から平成１４年度にかけて実施された最終処分場施設整備事業、食品リサイクル施設整備事業、粗大ごみ処理施設整備事業にかかる償還が終了したものの、類似団体と比較して職員数が多く、人件費が高い水準にあり、充当可能基金残高の減少により償還可能年数も類似団体と比べると長くなっている。</a:t>
          </a:r>
          <a:endParaRPr lang="ja-JP" altLang="ja-JP" sz="1000">
            <a:effectLst/>
          </a:endParaRPr>
        </a:p>
        <a:p>
          <a:r>
            <a:rPr kumimoji="1" lang="ja-JP" altLang="ja-JP" sz="1000" baseline="0">
              <a:solidFill>
                <a:schemeClr val="dk1"/>
              </a:solidFill>
              <a:effectLst/>
              <a:latin typeface="+mn-lt"/>
              <a:ea typeface="+mn-ea"/>
              <a:cs typeface="+mn-cs"/>
            </a:rPr>
            <a:t>５５歳以上の職員が３割を占める年齢構成のため、今後再任用制度の運用、会計年度任用職員制度の開始に伴う職員配置も踏まえ、職員採用・定数について協議をし、削減に向けて取り組む。</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4" name="テキスト ボックス 10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6" name="テキスト ボックス 10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8" name="テキスト ボックス 10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14" name="直線コネクタ 113"/>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17"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18" name="直線コネクタ 117"/>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19"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0" name="フローチャート: 判断 119"/>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1" name="フローチャート: 判断 120"/>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47053</xdr:rowOff>
    </xdr:from>
    <xdr:to>
      <xdr:col>76</xdr:col>
      <xdr:colOff>73025</xdr:colOff>
      <xdr:row>29</xdr:row>
      <xdr:rowOff>148653</xdr:rowOff>
    </xdr:to>
    <xdr:sp macro="" textlink="">
      <xdr:nvSpPr>
        <xdr:cNvPr id="127" name="楕円 126"/>
        <xdr:cNvSpPr/>
      </xdr:nvSpPr>
      <xdr:spPr>
        <a:xfrm>
          <a:off x="14744700" y="57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69930</xdr:rowOff>
    </xdr:from>
    <xdr:ext cx="469744" cy="259045"/>
    <xdr:sp macro="" textlink="">
      <xdr:nvSpPr>
        <xdr:cNvPr id="128" name="債務償還比率該当値テキスト"/>
        <xdr:cNvSpPr txBox="1"/>
      </xdr:nvSpPr>
      <xdr:spPr>
        <a:xfrm>
          <a:off x="14846300" y="56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132405</xdr:rowOff>
    </xdr:from>
    <xdr:to>
      <xdr:col>72</xdr:col>
      <xdr:colOff>123825</xdr:colOff>
      <xdr:row>31</xdr:row>
      <xdr:rowOff>62555</xdr:rowOff>
    </xdr:to>
    <xdr:sp macro="" textlink="">
      <xdr:nvSpPr>
        <xdr:cNvPr id="129" name="楕円 128"/>
        <xdr:cNvSpPr/>
      </xdr:nvSpPr>
      <xdr:spPr>
        <a:xfrm>
          <a:off x="14033500" y="60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97853</xdr:rowOff>
    </xdr:from>
    <xdr:to>
      <xdr:col>76</xdr:col>
      <xdr:colOff>22225</xdr:colOff>
      <xdr:row>31</xdr:row>
      <xdr:rowOff>11755</xdr:rowOff>
    </xdr:to>
    <xdr:cxnSp macro="">
      <xdr:nvCxnSpPr>
        <xdr:cNvPr id="130" name="直線コネクタ 129"/>
        <xdr:cNvCxnSpPr/>
      </xdr:nvCxnSpPr>
      <xdr:spPr>
        <a:xfrm flipV="1">
          <a:off x="14084300" y="5841428"/>
          <a:ext cx="711200" cy="25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1"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79082</xdr:rowOff>
    </xdr:from>
    <xdr:ext cx="469744" cy="259045"/>
    <xdr:sp macro="" textlink="">
      <xdr:nvSpPr>
        <xdr:cNvPr id="132" name="n_1mainValue債務償還比率"/>
        <xdr:cNvSpPr txBox="1"/>
      </xdr:nvSpPr>
      <xdr:spPr>
        <a:xfrm>
          <a:off x="138367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123372</xdr:rowOff>
    </xdr:from>
    <xdr:to>
      <xdr:col>10</xdr:col>
      <xdr:colOff>165100</xdr:colOff>
      <xdr:row>37</xdr:row>
      <xdr:rowOff>53522</xdr:rowOff>
    </xdr:to>
    <xdr:sp macro="" textlink="">
      <xdr:nvSpPr>
        <xdr:cNvPr id="72" name="楕円 71"/>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56985</xdr:rowOff>
    </xdr:from>
    <xdr:ext cx="405111" cy="259045"/>
    <xdr:sp macro="" textlink="">
      <xdr:nvSpPr>
        <xdr:cNvPr id="73"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4"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5"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76" name="n_3main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0" name="直線コネクタ 99"/>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1"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2" name="直線コネクタ 101"/>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3"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4" name="直線コネクタ 103"/>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5"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6" name="フローチャート: 判断 105"/>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07" name="フローチャート: 判断 106"/>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08" name="フローチャート: 判断 107"/>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09" name="フローチャート: 判断 108"/>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13789</xdr:rowOff>
    </xdr:from>
    <xdr:to>
      <xdr:col>41</xdr:col>
      <xdr:colOff>101600</xdr:colOff>
      <xdr:row>41</xdr:row>
      <xdr:rowOff>115389</xdr:rowOff>
    </xdr:to>
    <xdr:sp macro="" textlink="">
      <xdr:nvSpPr>
        <xdr:cNvPr id="115" name="楕円 114"/>
        <xdr:cNvSpPr/>
      </xdr:nvSpPr>
      <xdr:spPr>
        <a:xfrm>
          <a:off x="7810500" y="70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109641</xdr:rowOff>
    </xdr:from>
    <xdr:ext cx="534377" cy="259045"/>
    <xdr:sp macro="" textlink="">
      <xdr:nvSpPr>
        <xdr:cNvPr id="116"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17"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18"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106516</xdr:rowOff>
    </xdr:from>
    <xdr:ext cx="534377" cy="259045"/>
    <xdr:sp macro="" textlink="">
      <xdr:nvSpPr>
        <xdr:cNvPr id="119" name="n_3mainValue【道路】&#10;一人当たり延長"/>
        <xdr:cNvSpPr txBox="1"/>
      </xdr:nvSpPr>
      <xdr:spPr>
        <a:xfrm>
          <a:off x="7594111" y="71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45" name="直線コネクタ 144"/>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48"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49" name="直線コネクタ 148"/>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0"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1" name="フローチャート: 判断 150"/>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2" name="フローチャート: 判断 151"/>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3" name="フローチャート: 判断 15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54" name="フローチャート: 判断 153"/>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102688</xdr:rowOff>
    </xdr:from>
    <xdr:to>
      <xdr:col>10</xdr:col>
      <xdr:colOff>165100</xdr:colOff>
      <xdr:row>60</xdr:row>
      <xdr:rowOff>32838</xdr:rowOff>
    </xdr:to>
    <xdr:sp macro="" textlink="">
      <xdr:nvSpPr>
        <xdr:cNvPr id="160" name="楕円 159"/>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96718</xdr:rowOff>
    </xdr:from>
    <xdr:ext cx="405111" cy="259045"/>
    <xdr:sp macro="" textlink="">
      <xdr:nvSpPr>
        <xdr:cNvPr id="161"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2"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63"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23965</xdr:rowOff>
    </xdr:from>
    <xdr:ext cx="405111" cy="259045"/>
    <xdr:sp macro="" textlink="">
      <xdr:nvSpPr>
        <xdr:cNvPr id="164" name="n_3mainValue【橋りょう・トンネル】&#10;有形固定資産減価償却率"/>
        <xdr:cNvSpPr txBox="1"/>
      </xdr:nvSpPr>
      <xdr:spPr>
        <a:xfrm>
          <a:off x="1816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8" name="テキスト ボックス 17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86" name="直線コネクタ 185"/>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87"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88" name="直線コネクタ 187"/>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89"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0" name="直線コネクタ 189"/>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191"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192" name="フローチャート: 判断 191"/>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193" name="フローチャート: 判断 192"/>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194" name="フローチャート: 判断 193"/>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195" name="フローチャート: 判断 194"/>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144478</xdr:rowOff>
    </xdr:from>
    <xdr:to>
      <xdr:col>41</xdr:col>
      <xdr:colOff>101600</xdr:colOff>
      <xdr:row>62</xdr:row>
      <xdr:rowOff>74628</xdr:rowOff>
    </xdr:to>
    <xdr:sp macro="" textlink="">
      <xdr:nvSpPr>
        <xdr:cNvPr id="201" name="楕円 200"/>
        <xdr:cNvSpPr/>
      </xdr:nvSpPr>
      <xdr:spPr>
        <a:xfrm>
          <a:off x="7810500" y="106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6111</xdr:rowOff>
    </xdr:from>
    <xdr:ext cx="690189" cy="259045"/>
    <xdr:sp macro="" textlink="">
      <xdr:nvSpPr>
        <xdr:cNvPr id="202"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03"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04"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91155</xdr:rowOff>
    </xdr:from>
    <xdr:ext cx="690189" cy="259045"/>
    <xdr:sp macro="" textlink="">
      <xdr:nvSpPr>
        <xdr:cNvPr id="205" name="n_3mainValue【橋りょう・トンネル】&#10;一人当たり有形固定資産（償却資産）額"/>
        <xdr:cNvSpPr txBox="1"/>
      </xdr:nvSpPr>
      <xdr:spPr>
        <a:xfrm>
          <a:off x="7516205" y="10378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30" name="直線コネクタ 229"/>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31"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32" name="直線コネクタ 23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4" name="直線コネクタ 23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35"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36" name="フローチャート: 判断 235"/>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37" name="フローチャート: 判断 236"/>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38" name="フローチャート: 判断 237"/>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39" name="フローチャート: 判断 238"/>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21589</xdr:rowOff>
    </xdr:from>
    <xdr:to>
      <xdr:col>10</xdr:col>
      <xdr:colOff>165100</xdr:colOff>
      <xdr:row>83</xdr:row>
      <xdr:rowOff>123189</xdr:rowOff>
    </xdr:to>
    <xdr:sp macro="" textlink="">
      <xdr:nvSpPr>
        <xdr:cNvPr id="245" name="楕円 244"/>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137813</xdr:rowOff>
    </xdr:from>
    <xdr:ext cx="405111" cy="259045"/>
    <xdr:sp macro="" textlink="">
      <xdr:nvSpPr>
        <xdr:cNvPr id="246"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47"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48"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49"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63" name="テキスト ボックス 26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65" name="テキスト ボックス 26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67" name="テキスト ボックス 26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9" name="テキスト ボックス 26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1" name="テキスト ボックス 27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73" name="直線コネクタ 27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7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75" name="直線コネクタ 27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7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77" name="直線コネクタ 27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7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79" name="フローチャート: 判断 27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80" name="フローチャート: 判断 27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81" name="フローチャート: 判断 28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82" name="フローチャート: 判断 28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159779</xdr:rowOff>
    </xdr:from>
    <xdr:to>
      <xdr:col>41</xdr:col>
      <xdr:colOff>101600</xdr:colOff>
      <xdr:row>84</xdr:row>
      <xdr:rowOff>89929</xdr:rowOff>
    </xdr:to>
    <xdr:sp macro="" textlink="">
      <xdr:nvSpPr>
        <xdr:cNvPr id="288" name="楕円 287"/>
        <xdr:cNvSpPr/>
      </xdr:nvSpPr>
      <xdr:spPr>
        <a:xfrm>
          <a:off x="7810500" y="143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8081</xdr:rowOff>
    </xdr:from>
    <xdr:ext cx="469744" cy="259045"/>
    <xdr:sp macro="" textlink="">
      <xdr:nvSpPr>
        <xdr:cNvPr id="289"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290"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291"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82</xdr:row>
      <xdr:rowOff>106456</xdr:rowOff>
    </xdr:from>
    <xdr:ext cx="534377" cy="259045"/>
    <xdr:sp macro="" textlink="">
      <xdr:nvSpPr>
        <xdr:cNvPr id="292" name="n_3mainValue【公営住宅】&#10;一人当たり面積"/>
        <xdr:cNvSpPr txBox="1"/>
      </xdr:nvSpPr>
      <xdr:spPr>
        <a:xfrm>
          <a:off x="7594111" y="141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9" name="直線コネクタ 31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0" name="テキスト ボックス 31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1" name="直線コネクタ 32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2" name="テキスト ボックス 32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3" name="直線コネクタ 32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4" name="テキスト ボックス 32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5" name="直線コネクタ 32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6" name="テキスト ボックス 32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7" name="直線コネクタ 32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8" name="テキスト ボックス 32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9" name="直線コネクタ 32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0" name="テキスト ボックス 32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34" name="直線コネクタ 333"/>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35"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36" name="直線コネクタ 335"/>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8" name="直線コネクタ 33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39"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40" name="フローチャート: 判断 339"/>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41" name="フローチャート: 判断 340"/>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42" name="フローチャート: 判断 341"/>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43" name="フローチャート: 判断 34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107043</xdr:rowOff>
    </xdr:from>
    <xdr:to>
      <xdr:col>72</xdr:col>
      <xdr:colOff>38100</xdr:colOff>
      <xdr:row>36</xdr:row>
      <xdr:rowOff>37193</xdr:rowOff>
    </xdr:to>
    <xdr:sp macro="" textlink="">
      <xdr:nvSpPr>
        <xdr:cNvPr id="349" name="楕円 348"/>
        <xdr:cNvSpPr/>
      </xdr:nvSpPr>
      <xdr:spPr>
        <a:xfrm>
          <a:off x="13652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125566</xdr:rowOff>
    </xdr:from>
    <xdr:ext cx="405111" cy="259045"/>
    <xdr:sp macro="" textlink="">
      <xdr:nvSpPr>
        <xdr:cNvPr id="350"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51"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52"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53720</xdr:rowOff>
    </xdr:from>
    <xdr:ext cx="405111" cy="259045"/>
    <xdr:sp macro="" textlink="">
      <xdr:nvSpPr>
        <xdr:cNvPr id="353" name="n_3mainValue【認定こども園・幼稚園・保育所】&#10;有形固定資産減価償却率"/>
        <xdr:cNvSpPr txBox="1"/>
      </xdr:nvSpPr>
      <xdr:spPr>
        <a:xfrm>
          <a:off x="13500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379" name="直線コネクタ 378"/>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380"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381" name="直線コネクタ 380"/>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382"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383" name="直線コネクタ 382"/>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384"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385" name="フローチャート: 判断 384"/>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386" name="フローチャート: 判断 385"/>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387" name="フローチャート: 判断 386"/>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388" name="フローチャート: 判断 387"/>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107587</xdr:rowOff>
    </xdr:from>
    <xdr:to>
      <xdr:col>102</xdr:col>
      <xdr:colOff>165100</xdr:colOff>
      <xdr:row>40</xdr:row>
      <xdr:rowOff>37737</xdr:rowOff>
    </xdr:to>
    <xdr:sp macro="" textlink="">
      <xdr:nvSpPr>
        <xdr:cNvPr id="394" name="楕円 393"/>
        <xdr:cNvSpPr/>
      </xdr:nvSpPr>
      <xdr:spPr>
        <a:xfrm>
          <a:off x="19494500" y="67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53176</xdr:rowOff>
    </xdr:from>
    <xdr:ext cx="469744" cy="259045"/>
    <xdr:sp macro="" textlink="">
      <xdr:nvSpPr>
        <xdr:cNvPr id="39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39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397"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54264</xdr:rowOff>
    </xdr:from>
    <xdr:ext cx="469744" cy="259045"/>
    <xdr:sp macro="" textlink="">
      <xdr:nvSpPr>
        <xdr:cNvPr id="398" name="n_3mainValue【認定こども園・幼稚園・保育所】&#10;一人当たり面積"/>
        <xdr:cNvSpPr txBox="1"/>
      </xdr:nvSpPr>
      <xdr:spPr>
        <a:xfrm>
          <a:off x="19310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24" name="直線コネクタ 423"/>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25"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26" name="直線コネクタ 425"/>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27"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28" name="直線コネクタ 42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29"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30" name="フローチャート: 判断 429"/>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31" name="フローチャート: 判断 430"/>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32" name="フローチャート: 判断 431"/>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33" name="フローチャート: 判断 432"/>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70031</xdr:rowOff>
    </xdr:from>
    <xdr:to>
      <xdr:col>72</xdr:col>
      <xdr:colOff>38100</xdr:colOff>
      <xdr:row>58</xdr:row>
      <xdr:rowOff>181</xdr:rowOff>
    </xdr:to>
    <xdr:sp macro="" textlink="">
      <xdr:nvSpPr>
        <xdr:cNvPr id="439" name="楕円 438"/>
        <xdr:cNvSpPr/>
      </xdr:nvSpPr>
      <xdr:spPr>
        <a:xfrm>
          <a:off x="13652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109781</xdr:rowOff>
    </xdr:from>
    <xdr:ext cx="405111" cy="259045"/>
    <xdr:sp macro="" textlink="">
      <xdr:nvSpPr>
        <xdr:cNvPr id="440"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41"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42"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16708</xdr:rowOff>
    </xdr:from>
    <xdr:ext cx="405111" cy="259045"/>
    <xdr:sp macro="" textlink="">
      <xdr:nvSpPr>
        <xdr:cNvPr id="443" name="n_3mainValue【学校施設】&#10;有形固定資産減価償却率"/>
        <xdr:cNvSpPr txBox="1"/>
      </xdr:nvSpPr>
      <xdr:spPr>
        <a:xfrm>
          <a:off x="13500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57" name="テキスト ボックス 456"/>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59" name="テキスト ボックス 458"/>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1" name="テキスト ボックス 460"/>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3" name="テキスト ボックス 46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5" name="テキスト ボックス 4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69" name="直線コネクタ 468"/>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70"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71" name="直線コネクタ 470"/>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72"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73" name="直線コネクタ 472"/>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74"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75" name="フローチャート: 判断 474"/>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76" name="フローチャート: 判断 475"/>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77" name="フローチャート: 判断 476"/>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78" name="フローチャート: 判断 477"/>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56544</xdr:rowOff>
    </xdr:from>
    <xdr:to>
      <xdr:col>102</xdr:col>
      <xdr:colOff>165100</xdr:colOff>
      <xdr:row>63</xdr:row>
      <xdr:rowOff>158144</xdr:rowOff>
    </xdr:to>
    <xdr:sp macro="" textlink="">
      <xdr:nvSpPr>
        <xdr:cNvPr id="484" name="楕円 483"/>
        <xdr:cNvSpPr/>
      </xdr:nvSpPr>
      <xdr:spPr>
        <a:xfrm>
          <a:off x="19494500" y="108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54428</xdr:rowOff>
    </xdr:from>
    <xdr:ext cx="469744" cy="259045"/>
    <xdr:sp macro="" textlink="">
      <xdr:nvSpPr>
        <xdr:cNvPr id="485"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486"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487"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3221</xdr:rowOff>
    </xdr:from>
    <xdr:ext cx="469744" cy="259045"/>
    <xdr:sp macro="" textlink="">
      <xdr:nvSpPr>
        <xdr:cNvPr id="488" name="n_3mainValue【学校施設】&#10;一人当たり面積"/>
        <xdr:cNvSpPr txBox="1"/>
      </xdr:nvSpPr>
      <xdr:spPr>
        <a:xfrm>
          <a:off x="19310427" y="1063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30" name="直線コネクタ 52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3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32" name="直線コネクタ 53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4" name="直線コネクタ 5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3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6" name="フローチャート: 判断 53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37" name="フローチャート: 判断 53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38" name="フローチャート: 判断 53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39" name="フローチャート: 判断 53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77651</xdr:rowOff>
    </xdr:from>
    <xdr:to>
      <xdr:col>72</xdr:col>
      <xdr:colOff>38100</xdr:colOff>
      <xdr:row>103</xdr:row>
      <xdr:rowOff>7801</xdr:rowOff>
    </xdr:to>
    <xdr:sp macro="" textlink="">
      <xdr:nvSpPr>
        <xdr:cNvPr id="545" name="楕円 544"/>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46"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547"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548"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549" name="n_3mainValue【公民館】&#10;有形固定資産減価償却率"/>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0" name="直線コネクタ 5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1" name="テキスト ボックス 5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2" name="直線コネクタ 5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3" name="テキスト ボックス 5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4" name="直線コネクタ 5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65" name="テキスト ボックス 56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6" name="直線コネクタ 5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67" name="テキスト ボックス 56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8" name="直線コネクタ 5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69" name="テキスト ボックス 56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1" name="テキスト ボックス 57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73" name="直線コネクタ 572"/>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74"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75" name="直線コネクタ 574"/>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76"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77" name="直線コネクタ 576"/>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578"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79" name="フローチャート: 判断 578"/>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80" name="フローチャート: 判断 579"/>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81" name="フローチャート: 判断 580"/>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82" name="フローチャート: 判断 581"/>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32944</xdr:rowOff>
    </xdr:from>
    <xdr:to>
      <xdr:col>102</xdr:col>
      <xdr:colOff>165100</xdr:colOff>
      <xdr:row>108</xdr:row>
      <xdr:rowOff>134544</xdr:rowOff>
    </xdr:to>
    <xdr:sp macro="" textlink="">
      <xdr:nvSpPr>
        <xdr:cNvPr id="588" name="楕円 587"/>
        <xdr:cNvSpPr/>
      </xdr:nvSpPr>
      <xdr:spPr>
        <a:xfrm>
          <a:off x="194945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144136</xdr:rowOff>
    </xdr:from>
    <xdr:ext cx="469744" cy="259045"/>
    <xdr:sp macro="" textlink="">
      <xdr:nvSpPr>
        <xdr:cNvPr id="589"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590"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591"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151071</xdr:rowOff>
    </xdr:from>
    <xdr:ext cx="469744" cy="259045"/>
    <xdr:sp macro="" textlink="">
      <xdr:nvSpPr>
        <xdr:cNvPr id="592" name="n_3mainValue【公民館】&#10;一人当たり面積"/>
        <xdr:cNvSpPr txBox="1"/>
      </xdr:nvSpPr>
      <xdr:spPr>
        <a:xfrm>
          <a:off x="19310427" y="183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を基に、平成３０年から令和２年度にかけて施設個別の計画を策定し、資産マネジメントに取組み、併せて施設の長寿命化に取り組みます。今後も事業費のバランスや財政負担の平準化、継続的な長寿命化の取り組みが可能となるよう調整する必要がある。</a:t>
          </a:r>
          <a:endParaRPr lang="ja-JP" altLang="ja-JP" sz="1400">
            <a:effectLst/>
          </a:endParaRPr>
        </a:p>
        <a:p>
          <a:r>
            <a:rPr kumimoji="1" lang="ja-JP" altLang="ja-JP" sz="1100">
              <a:solidFill>
                <a:schemeClr val="dk1"/>
              </a:solidFill>
              <a:effectLst/>
              <a:latin typeface="+mn-lt"/>
              <a:ea typeface="+mn-ea"/>
              <a:cs typeface="+mn-cs"/>
            </a:rPr>
            <a:t>また、少子高齢かつ小規模な自治体特有の状況に併せ取り組みます。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06" name="直線コネクタ 1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07" name="テキスト ボックス 10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08" name="直線コネクタ 1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09" name="テキスト ボックス 1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0" name="直線コネクタ 1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1" name="テキスト ボックス 1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2" name="直線コネクタ 1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3" name="テキスト ボックス 1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4" name="直線コネクタ 1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15" name="テキスト ボックス 1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7" name="テキスト ボックス 1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119" name="直線コネクタ 118"/>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120"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21" name="直線コネクタ 1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122"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123" name="直線コネクタ 122"/>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124"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125" name="フローチャート: 判断 124"/>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126" name="フローチャート: 判断 1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127"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128" name="フローチャート: 判断 12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129"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130" name="フローチャート: 判断 12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131"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2" name="テキスト ボックス 1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3" name="テキスト ボックス 1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4" name="テキスト ボックス 1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5" name="テキスト ボックス 1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6" name="テキスト ボックス 1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170180</xdr:rowOff>
    </xdr:from>
    <xdr:to>
      <xdr:col>72</xdr:col>
      <xdr:colOff>38100</xdr:colOff>
      <xdr:row>39</xdr:row>
      <xdr:rowOff>100330</xdr:rowOff>
    </xdr:to>
    <xdr:sp macro="" textlink="">
      <xdr:nvSpPr>
        <xdr:cNvPr id="137" name="楕円 136"/>
        <xdr:cNvSpPr/>
      </xdr:nvSpPr>
      <xdr:spPr>
        <a:xfrm>
          <a:off x="1365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39</xdr:row>
      <xdr:rowOff>91457</xdr:rowOff>
    </xdr:from>
    <xdr:ext cx="405111" cy="259045"/>
    <xdr:sp macro="" textlink="">
      <xdr:nvSpPr>
        <xdr:cNvPr id="138" name="n_3mainValue【一般廃棄物処理施設】&#10;有形固定資産減価償却率"/>
        <xdr:cNvSpPr txBox="1"/>
      </xdr:nvSpPr>
      <xdr:spPr>
        <a:xfrm>
          <a:off x="13500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39" name="正方形/長方形 1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0" name="正方形/長方形 1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1" name="正方形/長方形 1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2" name="正方形/長方形 1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3" name="正方形/長方形 1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4" name="正方形/長方形 1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5" name="正方形/長方形 1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6" name="正方形/長方形 1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47" name="テキスト ボックス 1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48" name="直線コネクタ 1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49" name="直線コネクタ 1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50" name="テキスト ボックス 14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51" name="直線コネクタ 1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52" name="テキスト ボックス 15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53" name="直線コネクタ 1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154" name="テキスト ボックス 15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55" name="直線コネクタ 1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156" name="テキスト ボックス 15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57" name="直線コネクタ 1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158" name="テキスト ボックス 15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59" name="直線コネクタ 1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0" name="テキスト ボックス 15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162" name="直線コネクタ 161"/>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163"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164" name="直線コネクタ 163"/>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165"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166" name="直線コネクタ 165"/>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167"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168" name="フローチャート: 判断 167"/>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169" name="フローチャート: 判断 168"/>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170"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171" name="フローチャート: 判断 170"/>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17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173" name="フローチャート: 判断 172"/>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174"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75" name="テキスト ボックス 1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6" name="テキスト ボックス 1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7" name="テキスト ボックス 1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78" name="テキスト ボックス 1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79" name="テキスト ボックス 1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145801</xdr:rowOff>
    </xdr:from>
    <xdr:to>
      <xdr:col>102</xdr:col>
      <xdr:colOff>165100</xdr:colOff>
      <xdr:row>42</xdr:row>
      <xdr:rowOff>75951</xdr:rowOff>
    </xdr:to>
    <xdr:sp macro="" textlink="">
      <xdr:nvSpPr>
        <xdr:cNvPr id="180" name="楕円 179"/>
        <xdr:cNvSpPr/>
      </xdr:nvSpPr>
      <xdr:spPr>
        <a:xfrm>
          <a:off x="19494500" y="71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67078</xdr:rowOff>
    </xdr:from>
    <xdr:ext cx="534377" cy="259045"/>
    <xdr:sp macro="" textlink="">
      <xdr:nvSpPr>
        <xdr:cNvPr id="181" name="n_3mainValue【一般廃棄物処理施設】&#10;一人当たり有形固定資産（償却資産）額"/>
        <xdr:cNvSpPr txBox="1"/>
      </xdr:nvSpPr>
      <xdr:spPr>
        <a:xfrm>
          <a:off x="19278111" y="726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2" name="正方形/長方形 1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3" name="正方形/長方形 1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4" name="正方形/長方形 1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5" name="正方形/長方形 1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6" name="正方形/長方形 1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7" name="正方形/長方形 1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8" name="正方形/長方形 1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9" name="正方形/長方形 1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0" name="テキスト ボックス 1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1" name="直線コネクタ 1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2" name="直線コネクタ 1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3" name="テキスト ボックス 1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4" name="直線コネクタ 1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95" name="テキスト ボックス 1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96" name="直線コネクタ 1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97" name="テキスト ボックス 1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98" name="直線コネクタ 1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99" name="テキスト ボックス 1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0" name="直線コネクタ 1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1" name="テキスト ボックス 2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2" name="直線コネクタ 2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3" name="テキスト ボックス 2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4" name="直線コネクタ 2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5" name="テキスト ボックス 2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207" name="直線コネクタ 206"/>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208"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209" name="直線コネクタ 208"/>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210"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211" name="直線コネクタ 210"/>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212"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213" name="フローチャート: 判断 212"/>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14" name="フローチャート: 判断 213"/>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215"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216" name="フローチャート: 判断 215"/>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217"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218" name="フローチャート: 判断 217"/>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219"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87993</xdr:rowOff>
    </xdr:from>
    <xdr:to>
      <xdr:col>72</xdr:col>
      <xdr:colOff>38100</xdr:colOff>
      <xdr:row>62</xdr:row>
      <xdr:rowOff>18143</xdr:rowOff>
    </xdr:to>
    <xdr:sp macro="" textlink="">
      <xdr:nvSpPr>
        <xdr:cNvPr id="225" name="楕円 224"/>
        <xdr:cNvSpPr/>
      </xdr:nvSpPr>
      <xdr:spPr>
        <a:xfrm>
          <a:off x="1365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62</xdr:row>
      <xdr:rowOff>9270</xdr:rowOff>
    </xdr:from>
    <xdr:ext cx="405111" cy="259045"/>
    <xdr:sp macro="" textlink="">
      <xdr:nvSpPr>
        <xdr:cNvPr id="226" name="n_3mainValue【保健センター・保健所】&#10;有形固定資産減価償却率"/>
        <xdr:cNvSpPr txBox="1"/>
      </xdr:nvSpPr>
      <xdr:spPr>
        <a:xfrm>
          <a:off x="13500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7" name="正方形/長方形 2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8" name="正方形/長方形 2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9" name="正方形/長方形 2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0" name="正方形/長方形 2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1" name="正方形/長方形 2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2" name="正方形/長方形 2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3" name="正方形/長方形 2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4" name="正方形/長方形 2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5" name="テキスト ボックス 2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6" name="直線コネクタ 2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7" name="直線コネクタ 2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38" name="テキスト ボックス 2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39" name="直線コネクタ 2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0" name="テキスト ボックス 2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1" name="直線コネクタ 2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2" name="テキスト ボックス 2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3" name="直線コネクタ 2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4" name="テキスト ボックス 2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5" name="直線コネクタ 2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6" name="テキスト ボックス 2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7" name="直線コネクタ 2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8" name="テキスト ボックス 2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250" name="直線コネクタ 249"/>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51"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52" name="直線コネクタ 251"/>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253"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254" name="直線コネクタ 253"/>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255" name="【保健センター・保健所】&#10;一人当たり面積平均値テキスト"/>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256" name="フローチャート: 判断 255"/>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257" name="フローチャート: 判断 256"/>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258"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259" name="フローチャート: 判断 258"/>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260"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261" name="フローチャート: 判断 260"/>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262"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3" name="テキスト ボックス 2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4" name="テキスト ボックス 2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5" name="テキスト ボックス 2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6" name="テキスト ボックス 2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7" name="テキスト ボックス 2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167132</xdr:rowOff>
    </xdr:from>
    <xdr:to>
      <xdr:col>102</xdr:col>
      <xdr:colOff>165100</xdr:colOff>
      <xdr:row>62</xdr:row>
      <xdr:rowOff>97282</xdr:rowOff>
    </xdr:to>
    <xdr:sp macro="" textlink="">
      <xdr:nvSpPr>
        <xdr:cNvPr id="268" name="楕円 267"/>
        <xdr:cNvSpPr/>
      </xdr:nvSpPr>
      <xdr:spPr>
        <a:xfrm>
          <a:off x="19494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113809</xdr:rowOff>
    </xdr:from>
    <xdr:ext cx="469744" cy="259045"/>
    <xdr:sp macro="" textlink="">
      <xdr:nvSpPr>
        <xdr:cNvPr id="269" name="n_3mainValue【保健センター・保健所】&#10;一人当たり面積"/>
        <xdr:cNvSpPr txBox="1"/>
      </xdr:nvSpPr>
      <xdr:spPr>
        <a:xfrm>
          <a:off x="19310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0" name="正方形/長方形 2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1" name="正方形/長方形 2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2" name="正方形/長方形 2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3" name="正方形/長方形 2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4" name="正方形/長方形 2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5" name="正方形/長方形 2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6" name="正方形/長方形 2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7" name="正方形/長方形 2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78" name="正方形/長方形 2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9" name="正方形/長方形 2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0" name="正方形/長方形 2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1" name="正方形/長方形 2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2" name="正方形/長方形 2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3" name="正方形/長方形 2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4" name="正方形/長方形 2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5" name="正方形/長方形 2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86" name="正方形/長方形 2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7" name="正方形/長方形 2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8" name="正方形/長方形 2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9" name="正方形/長方形 2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0" name="正方形/長方形 2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1" name="正方形/長方形 2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2" name="正方形/長方形 2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3" name="正方形/長方形 2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4" name="テキスト ボックス 2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5" name="直線コネクタ 2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296" name="直線コネクタ 2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297" name="テキスト ボックス 29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98" name="直線コネクタ 2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99" name="テキスト ボックス 2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00" name="直線コネクタ 2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01" name="テキスト ボックス 3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02" name="直線コネクタ 3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03" name="テキスト ボックス 3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04" name="直線コネクタ 3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05" name="テキスト ボックス 3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6" name="直線コネクタ 3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7" name="テキスト ボックス 3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09" name="直線コネクタ 30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1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11" name="直線コネクタ 31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1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13" name="直線コネクタ 31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14"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15" name="フローチャート: 判断 31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16" name="フローチャート: 判断 315"/>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317"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18" name="フローチャート: 判断 31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319"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20" name="フローチャート: 判断 319"/>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321"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2" name="テキスト ボックス 3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3" name="テキスト ボックス 3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4" name="テキスト ボックス 3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5" name="テキスト ボックス 3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6" name="テキスト ボックス 3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13970</xdr:rowOff>
    </xdr:from>
    <xdr:to>
      <xdr:col>72</xdr:col>
      <xdr:colOff>38100</xdr:colOff>
      <xdr:row>104</xdr:row>
      <xdr:rowOff>115570</xdr:rowOff>
    </xdr:to>
    <xdr:sp macro="" textlink="">
      <xdr:nvSpPr>
        <xdr:cNvPr id="327" name="楕円 326"/>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132097</xdr:rowOff>
    </xdr:from>
    <xdr:ext cx="405111" cy="259045"/>
    <xdr:sp macro="" textlink="">
      <xdr:nvSpPr>
        <xdr:cNvPr id="328" name="n_3mainValue【庁舎】&#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29" name="正方形/長方形 3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0" name="正方形/長方形 3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1" name="正方形/長方形 3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2" name="正方形/長方形 3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3" name="正方形/長方形 3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34" name="正方形/長方形 3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35" name="正方形/長方形 3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36" name="正方形/長方形 3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37" name="テキスト ボックス 3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38" name="直線コネクタ 3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39" name="直線コネクタ 3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40" name="テキスト ボックス 3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41" name="直線コネクタ 3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42" name="テキスト ボックス 3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43" name="直線コネクタ 3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44" name="テキスト ボックス 3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45" name="直線コネクタ 3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46" name="テキスト ボックス 3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47" name="直線コネクタ 3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48" name="テキスト ボックス 3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49" name="直線コネクタ 3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0" name="テキスト ボックス 3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352" name="直線コネクタ 351"/>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353"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354" name="直線コネクタ 35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355"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356" name="直線コネクタ 355"/>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357"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358" name="フローチャート: 判断 357"/>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359" name="フローチャート: 判断 358"/>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360"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361" name="フローチャート: 判断 360"/>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362"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363" name="フローチャート: 判断 362"/>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364"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5" name="テキスト ボックス 3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66" name="テキスト ボックス 3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67" name="テキスト ボックス 3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68" name="テキスト ボックス 3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69" name="テキスト ボックス 3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59310</xdr:rowOff>
    </xdr:from>
    <xdr:to>
      <xdr:col>102</xdr:col>
      <xdr:colOff>165100</xdr:colOff>
      <xdr:row>107</xdr:row>
      <xdr:rowOff>160910</xdr:rowOff>
    </xdr:to>
    <xdr:sp macro="" textlink="">
      <xdr:nvSpPr>
        <xdr:cNvPr id="370" name="楕円 369"/>
        <xdr:cNvSpPr/>
      </xdr:nvSpPr>
      <xdr:spPr>
        <a:xfrm>
          <a:off x="19494500" y="184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152037</xdr:rowOff>
    </xdr:from>
    <xdr:ext cx="469744" cy="259045"/>
    <xdr:sp macro="" textlink="">
      <xdr:nvSpPr>
        <xdr:cNvPr id="371" name="n_3mainValue【庁舎】&#10;一人当たり面積"/>
        <xdr:cNvSpPr txBox="1"/>
      </xdr:nvSpPr>
      <xdr:spPr>
        <a:xfrm>
          <a:off x="19310427" y="184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2" name="正方形/長方形 3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3" name="正方形/長方形 3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74" name="テキスト ボックス 3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を基に、平成３０年に施設個別の計画を策定し、資産マネジメントに取組み、併せて施設の長寿命化に取り組みます。今後も事業費のバランスや財政負担の平準化、継続的な長寿命化の取り組みが可能となるよう調整する必要がある。</a:t>
          </a:r>
          <a:endParaRPr lang="ja-JP" altLang="ja-JP" sz="1400">
            <a:effectLst/>
          </a:endParaRPr>
        </a:p>
        <a:p>
          <a:r>
            <a:rPr kumimoji="1" lang="ja-JP" altLang="ja-JP" sz="1100">
              <a:solidFill>
                <a:schemeClr val="dk1"/>
              </a:solidFill>
              <a:effectLst/>
              <a:latin typeface="+mn-lt"/>
              <a:ea typeface="+mn-ea"/>
              <a:cs typeface="+mn-cs"/>
            </a:rPr>
            <a:t>また、役場庁舎については特に類似団体の平均を上回っているが、平成２５年度に耐震改修工事を実施し、持続可能な構築を推進している。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人口減少・高齢化率（平成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34.9</a:t>
          </a:r>
          <a:r>
            <a:rPr kumimoji="1" lang="ja-JP" altLang="ja-JP" sz="1100">
              <a:solidFill>
                <a:schemeClr val="dk1"/>
              </a:solidFill>
              <a:effectLst/>
              <a:latin typeface="+mn-lt"/>
              <a:ea typeface="+mn-ea"/>
              <a:cs typeface="+mn-cs"/>
            </a:rPr>
            <a:t>％）に加え、村内に農業以外の産業が少ないため、財政基盤が弱く類似団体平均を下回っている。組織機能の見直しや民間委託の活用など、効率的な行財政運営を検討して歳出の縮減を目指すと共に、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真狩村まち・ひと・しごと創生人口ビジョン総合戦略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に沿った施策の重点化に努め、活力あるまちづくりを展開しつつ、財政の健全化を図る。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29972</xdr:rowOff>
    </xdr:to>
    <xdr:cxnSp macro="">
      <xdr:nvCxnSpPr>
        <xdr:cNvPr id="69" name="直線コネクタ 68"/>
        <xdr:cNvCxnSpPr/>
      </xdr:nvCxnSpPr>
      <xdr:spPr>
        <a:xfrm flipV="1">
          <a:off x="3225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29972</xdr:rowOff>
    </xdr:from>
    <xdr:to>
      <xdr:col>15</xdr:col>
      <xdr:colOff>82550</xdr:colOff>
      <xdr:row>44</xdr:row>
      <xdr:rowOff>39624</xdr:rowOff>
    </xdr:to>
    <xdr:cxnSp macro="">
      <xdr:nvCxnSpPr>
        <xdr:cNvPr id="72" name="直線コネクタ 71"/>
        <xdr:cNvCxnSpPr/>
      </xdr:nvCxnSpPr>
      <xdr:spPr>
        <a:xfrm flipV="1">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150622</xdr:rowOff>
    </xdr:from>
    <xdr:to>
      <xdr:col>15</xdr:col>
      <xdr:colOff>133350</xdr:colOff>
      <xdr:row>44</xdr:row>
      <xdr:rowOff>80772</xdr:rowOff>
    </xdr:to>
    <xdr:sp macro="" textlink="">
      <xdr:nvSpPr>
        <xdr:cNvPr id="89" name="楕円 88"/>
        <xdr:cNvSpPr/>
      </xdr:nvSpPr>
      <xdr:spPr>
        <a:xfrm>
          <a:off x="3175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65549</xdr:rowOff>
    </xdr:from>
    <xdr:ext cx="762000" cy="259045"/>
    <xdr:sp macro="" textlink="">
      <xdr:nvSpPr>
        <xdr:cNvPr id="90" name="テキスト ボックス 89"/>
        <xdr:cNvSpPr txBox="1"/>
      </xdr:nvSpPr>
      <xdr:spPr>
        <a:xfrm>
          <a:off x="2844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税等徴収対策本部を設置して、村税、国民健康保険税、住宅料、上下水道料について徴収率をそれぞれ向上させて財源の確保に努めるとともに、ＩＣＴの導入推進による事務の効率化や民間委託、指定管理制度の活用により経費の削減に努め、経常経費比率の低下を目指し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人件費に係るものが</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％と比較的体水準にあるが、今後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年で職員の</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％が定年退職を迎える見込みのため、計画的な新規職員採用により人件費の削減に努める。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18732</xdr:rowOff>
    </xdr:to>
    <xdr:cxnSp macro="">
      <xdr:nvCxnSpPr>
        <xdr:cNvPr id="129" name="直線コネクタ 128"/>
        <xdr:cNvCxnSpPr/>
      </xdr:nvCxnSpPr>
      <xdr:spPr>
        <a:xfrm>
          <a:off x="4114800" y="11044344"/>
          <a:ext cx="838200" cy="1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132397</xdr:rowOff>
    </xdr:from>
    <xdr:to>
      <xdr:col>19</xdr:col>
      <xdr:colOff>133350</xdr:colOff>
      <xdr:row>64</xdr:row>
      <xdr:rowOff>71544</xdr:rowOff>
    </xdr:to>
    <xdr:cxnSp macro="">
      <xdr:nvCxnSpPr>
        <xdr:cNvPr id="132" name="直線コネクタ 131"/>
        <xdr:cNvCxnSpPr/>
      </xdr:nvCxnSpPr>
      <xdr:spPr>
        <a:xfrm>
          <a:off x="3225800" y="10933747"/>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63</xdr:row>
      <xdr:rowOff>156528</xdr:rowOff>
    </xdr:to>
    <xdr:cxnSp macro="">
      <xdr:nvCxnSpPr>
        <xdr:cNvPr id="135" name="直線コネクタ 134"/>
        <xdr:cNvCxnSpPr/>
      </xdr:nvCxnSpPr>
      <xdr:spPr>
        <a:xfrm flipV="1">
          <a:off x="2336800" y="109337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160549</xdr:rowOff>
    </xdr:to>
    <xdr:cxnSp macro="">
      <xdr:nvCxnSpPr>
        <xdr:cNvPr id="138" name="直線コネクタ 137"/>
        <xdr:cNvCxnSpPr/>
      </xdr:nvCxnSpPr>
      <xdr:spPr>
        <a:xfrm flipV="1">
          <a:off x="1447800" y="109578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8" name="楕円 147"/>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9" name="財政構造の弾力性該当値テキスト"/>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0" name="楕円 149"/>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1" name="テキスト ボックス 150"/>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81597</xdr:rowOff>
    </xdr:from>
    <xdr:to>
      <xdr:col>15</xdr:col>
      <xdr:colOff>133350</xdr:colOff>
      <xdr:row>64</xdr:row>
      <xdr:rowOff>11747</xdr:rowOff>
    </xdr:to>
    <xdr:sp macro="" textlink="">
      <xdr:nvSpPr>
        <xdr:cNvPr id="152" name="楕円 151"/>
        <xdr:cNvSpPr/>
      </xdr:nvSpPr>
      <xdr:spPr>
        <a:xfrm>
          <a:off x="3175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167974</xdr:rowOff>
    </xdr:from>
    <xdr:ext cx="762000" cy="259045"/>
    <xdr:sp macro="" textlink="">
      <xdr:nvSpPr>
        <xdr:cNvPr id="153" name="テキスト ボックス 152"/>
        <xdr:cNvSpPr txBox="1"/>
      </xdr:nvSpPr>
      <xdr:spPr>
        <a:xfrm>
          <a:off x="2844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4" name="楕円 153"/>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5" name="テキスト ボックス 154"/>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109749</xdr:rowOff>
    </xdr:from>
    <xdr:to>
      <xdr:col>7</xdr:col>
      <xdr:colOff>31750</xdr:colOff>
      <xdr:row>64</xdr:row>
      <xdr:rowOff>39899</xdr:rowOff>
    </xdr:to>
    <xdr:sp macro="" textlink="">
      <xdr:nvSpPr>
        <xdr:cNvPr id="156" name="楕円 155"/>
        <xdr:cNvSpPr/>
      </xdr:nvSpPr>
      <xdr:spPr>
        <a:xfrm>
          <a:off x="1397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24676</xdr:rowOff>
    </xdr:from>
    <xdr:ext cx="762000" cy="259045"/>
    <xdr:sp macro="" textlink="">
      <xdr:nvSpPr>
        <xdr:cNvPr id="157" name="テキスト ボックス 156"/>
        <xdr:cNvSpPr txBox="1"/>
      </xdr:nvSpPr>
      <xdr:spPr>
        <a:xfrm>
          <a:off x="1066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１人当たりの金額が類似団体平均を上回っているのは、主に人件費が要因となっているが、これは村内に民間事業者が少ないため、除排雪業務や保育所・各公共施設等の管理を一般職で行っているためである。</a:t>
          </a:r>
          <a:endParaRPr lang="ja-JP" altLang="ja-JP" sz="1400">
            <a:effectLst/>
          </a:endParaRPr>
        </a:p>
        <a:p>
          <a:r>
            <a:rPr kumimoji="1" lang="ja-JP" altLang="ja-JP" sz="1100">
              <a:solidFill>
                <a:schemeClr val="dk1"/>
              </a:solidFill>
              <a:effectLst/>
              <a:latin typeface="+mn-lt"/>
              <a:ea typeface="+mn-ea"/>
              <a:cs typeface="+mn-cs"/>
            </a:rPr>
            <a:t>   今後は、民間委託・指定管理者制度を積極的に導入しコスト低減に努める。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137770</xdr:rowOff>
    </xdr:from>
    <xdr:to>
      <xdr:col>23</xdr:col>
      <xdr:colOff>133350</xdr:colOff>
      <xdr:row>83</xdr:row>
      <xdr:rowOff>142537</xdr:rowOff>
    </xdr:to>
    <xdr:cxnSp macro="">
      <xdr:nvCxnSpPr>
        <xdr:cNvPr id="193" name="直線コネクタ 192"/>
        <xdr:cNvCxnSpPr/>
      </xdr:nvCxnSpPr>
      <xdr:spPr>
        <a:xfrm>
          <a:off x="4114800" y="14368120"/>
          <a:ext cx="8382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125879</xdr:rowOff>
    </xdr:from>
    <xdr:to>
      <xdr:col>19</xdr:col>
      <xdr:colOff>133350</xdr:colOff>
      <xdr:row>83</xdr:row>
      <xdr:rowOff>137770</xdr:rowOff>
    </xdr:to>
    <xdr:cxnSp macro="">
      <xdr:nvCxnSpPr>
        <xdr:cNvPr id="196" name="直線コネクタ 195"/>
        <xdr:cNvCxnSpPr/>
      </xdr:nvCxnSpPr>
      <xdr:spPr>
        <a:xfrm>
          <a:off x="3225800" y="14356229"/>
          <a:ext cx="8890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108465</xdr:rowOff>
    </xdr:from>
    <xdr:to>
      <xdr:col>15</xdr:col>
      <xdr:colOff>82550</xdr:colOff>
      <xdr:row>83</xdr:row>
      <xdr:rowOff>125879</xdr:rowOff>
    </xdr:to>
    <xdr:cxnSp macro="">
      <xdr:nvCxnSpPr>
        <xdr:cNvPr id="199" name="直線コネクタ 198"/>
        <xdr:cNvCxnSpPr/>
      </xdr:nvCxnSpPr>
      <xdr:spPr>
        <a:xfrm>
          <a:off x="2336800" y="14338815"/>
          <a:ext cx="8890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76609</xdr:rowOff>
    </xdr:from>
    <xdr:to>
      <xdr:col>11</xdr:col>
      <xdr:colOff>31750</xdr:colOff>
      <xdr:row>83</xdr:row>
      <xdr:rowOff>108465</xdr:rowOff>
    </xdr:to>
    <xdr:cxnSp macro="">
      <xdr:nvCxnSpPr>
        <xdr:cNvPr id="202" name="直線コネクタ 201"/>
        <xdr:cNvCxnSpPr/>
      </xdr:nvCxnSpPr>
      <xdr:spPr>
        <a:xfrm>
          <a:off x="1447800" y="14306959"/>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91737</xdr:rowOff>
    </xdr:from>
    <xdr:to>
      <xdr:col>23</xdr:col>
      <xdr:colOff>184150</xdr:colOff>
      <xdr:row>84</xdr:row>
      <xdr:rowOff>21887</xdr:rowOff>
    </xdr:to>
    <xdr:sp macro="" textlink="">
      <xdr:nvSpPr>
        <xdr:cNvPr id="212" name="楕円 211"/>
        <xdr:cNvSpPr/>
      </xdr:nvSpPr>
      <xdr:spPr>
        <a:xfrm>
          <a:off x="4902200" y="143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63814</xdr:rowOff>
    </xdr:from>
    <xdr:ext cx="762000" cy="259045"/>
    <xdr:sp macro="" textlink="">
      <xdr:nvSpPr>
        <xdr:cNvPr id="213" name="人件費・物件費等の状況該当値テキスト"/>
        <xdr:cNvSpPr txBox="1"/>
      </xdr:nvSpPr>
      <xdr:spPr>
        <a:xfrm>
          <a:off x="5041900" y="142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86970</xdr:rowOff>
    </xdr:from>
    <xdr:to>
      <xdr:col>19</xdr:col>
      <xdr:colOff>184150</xdr:colOff>
      <xdr:row>84</xdr:row>
      <xdr:rowOff>17120</xdr:rowOff>
    </xdr:to>
    <xdr:sp macro="" textlink="">
      <xdr:nvSpPr>
        <xdr:cNvPr id="214" name="楕円 213"/>
        <xdr:cNvSpPr/>
      </xdr:nvSpPr>
      <xdr:spPr>
        <a:xfrm>
          <a:off x="4064000" y="143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1897</xdr:rowOff>
    </xdr:from>
    <xdr:ext cx="736600" cy="259045"/>
    <xdr:sp macro="" textlink="">
      <xdr:nvSpPr>
        <xdr:cNvPr id="215" name="テキスト ボックス 214"/>
        <xdr:cNvSpPr txBox="1"/>
      </xdr:nvSpPr>
      <xdr:spPr>
        <a:xfrm>
          <a:off x="3733800" y="1440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75079</xdr:rowOff>
    </xdr:from>
    <xdr:to>
      <xdr:col>15</xdr:col>
      <xdr:colOff>133350</xdr:colOff>
      <xdr:row>84</xdr:row>
      <xdr:rowOff>5229</xdr:rowOff>
    </xdr:to>
    <xdr:sp macro="" textlink="">
      <xdr:nvSpPr>
        <xdr:cNvPr id="216" name="楕円 215"/>
        <xdr:cNvSpPr/>
      </xdr:nvSpPr>
      <xdr:spPr>
        <a:xfrm>
          <a:off x="3175000" y="14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161456</xdr:rowOff>
    </xdr:from>
    <xdr:ext cx="762000" cy="259045"/>
    <xdr:sp macro="" textlink="">
      <xdr:nvSpPr>
        <xdr:cNvPr id="217" name="テキスト ボックス 216"/>
        <xdr:cNvSpPr txBox="1"/>
      </xdr:nvSpPr>
      <xdr:spPr>
        <a:xfrm>
          <a:off x="2844800" y="143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57665</xdr:rowOff>
    </xdr:from>
    <xdr:to>
      <xdr:col>11</xdr:col>
      <xdr:colOff>82550</xdr:colOff>
      <xdr:row>83</xdr:row>
      <xdr:rowOff>159265</xdr:rowOff>
    </xdr:to>
    <xdr:sp macro="" textlink="">
      <xdr:nvSpPr>
        <xdr:cNvPr id="218" name="楕円 217"/>
        <xdr:cNvSpPr/>
      </xdr:nvSpPr>
      <xdr:spPr>
        <a:xfrm>
          <a:off x="2286000" y="142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144042</xdr:rowOff>
    </xdr:from>
    <xdr:ext cx="762000" cy="259045"/>
    <xdr:sp macro="" textlink="">
      <xdr:nvSpPr>
        <xdr:cNvPr id="219" name="テキスト ボックス 218"/>
        <xdr:cNvSpPr txBox="1"/>
      </xdr:nvSpPr>
      <xdr:spPr>
        <a:xfrm>
          <a:off x="1955800" y="1437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25809</xdr:rowOff>
    </xdr:from>
    <xdr:to>
      <xdr:col>7</xdr:col>
      <xdr:colOff>31750</xdr:colOff>
      <xdr:row>83</xdr:row>
      <xdr:rowOff>127409</xdr:rowOff>
    </xdr:to>
    <xdr:sp macro="" textlink="">
      <xdr:nvSpPr>
        <xdr:cNvPr id="220" name="楕円 219"/>
        <xdr:cNvSpPr/>
      </xdr:nvSpPr>
      <xdr:spPr>
        <a:xfrm>
          <a:off x="1397000" y="142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112186</xdr:rowOff>
    </xdr:from>
    <xdr:ext cx="762000" cy="259045"/>
    <xdr:sp macro="" textlink="">
      <xdr:nvSpPr>
        <xdr:cNvPr id="221" name="テキスト ボックス 220"/>
        <xdr:cNvSpPr txBox="1"/>
      </xdr:nvSpPr>
      <xdr:spPr>
        <a:xfrm>
          <a:off x="1066800" y="1434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年度から職員手当等の廃止、抑制を実施してきたところだが、類似団体の中ではやや高い基準にある。今後は各種手当の総点検を行うなど、より一層給与の適正化に努める。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105093</xdr:rowOff>
    </xdr:to>
    <xdr:cxnSp macro="">
      <xdr:nvCxnSpPr>
        <xdr:cNvPr id="251" name="直線コネクタ 250"/>
        <xdr:cNvCxnSpPr/>
      </xdr:nvCxnSpPr>
      <xdr:spPr>
        <a:xfrm>
          <a:off x="16179800" y="1496695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86995</xdr:rowOff>
    </xdr:to>
    <xdr:cxnSp macro="">
      <xdr:nvCxnSpPr>
        <xdr:cNvPr id="254" name="直線コネクタ 253"/>
        <xdr:cNvCxnSpPr/>
      </xdr:nvCxnSpPr>
      <xdr:spPr>
        <a:xfrm flipV="1">
          <a:off x="15290800" y="14966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111125</xdr:rowOff>
    </xdr:to>
    <xdr:cxnSp macro="">
      <xdr:nvCxnSpPr>
        <xdr:cNvPr id="257" name="直線コネクタ 256"/>
        <xdr:cNvCxnSpPr/>
      </xdr:nvCxnSpPr>
      <xdr:spPr>
        <a:xfrm flipV="1">
          <a:off x="14401800" y="150031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54293</xdr:rowOff>
    </xdr:to>
    <xdr:cxnSp macro="">
      <xdr:nvCxnSpPr>
        <xdr:cNvPr id="260" name="直線コネクタ 259"/>
        <xdr:cNvCxnSpPr/>
      </xdr:nvCxnSpPr>
      <xdr:spPr>
        <a:xfrm flipV="1">
          <a:off x="13512800" y="150272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70" name="楕円 269"/>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71" name="給与水準   （国との比較）該当値テキスト"/>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2" name="楕円 27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3" name="テキスト ボックス 27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74" name="楕円 273"/>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75" name="テキスト ボックス 274"/>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76" name="楕円 275"/>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77" name="テキスト ボックス 276"/>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3493</xdr:rowOff>
    </xdr:from>
    <xdr:to>
      <xdr:col>64</xdr:col>
      <xdr:colOff>152400</xdr:colOff>
      <xdr:row>88</xdr:row>
      <xdr:rowOff>105093</xdr:rowOff>
    </xdr:to>
    <xdr:sp macro="" textlink="">
      <xdr:nvSpPr>
        <xdr:cNvPr id="278" name="楕円 277"/>
        <xdr:cNvSpPr/>
      </xdr:nvSpPr>
      <xdr:spPr>
        <a:xfrm>
          <a:off x="13462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89870</xdr:rowOff>
    </xdr:from>
    <xdr:ext cx="762000" cy="259045"/>
    <xdr:sp macro="" textlink="">
      <xdr:nvSpPr>
        <xdr:cNvPr id="279" name="テキスト ボックス 278"/>
        <xdr:cNvSpPr txBox="1"/>
      </xdr:nvSpPr>
      <xdr:spPr>
        <a:xfrm>
          <a:off x="13131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年度にかけて、行政需要・事業の多様化に対応するため職員を大量に採用したことにより、類似団体平均を上回っている。平成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か年間は退職者不補充を実施してきたが、今後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年間で職員数の</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％が定年退職を迎える予定である。計画的な新規職員の採用や民間委託等の推進により適切な定員管理に努める。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130411</xdr:rowOff>
    </xdr:from>
    <xdr:to>
      <xdr:col>81</xdr:col>
      <xdr:colOff>44450</xdr:colOff>
      <xdr:row>61</xdr:row>
      <xdr:rowOff>136961</xdr:rowOff>
    </xdr:to>
    <xdr:cxnSp macro="">
      <xdr:nvCxnSpPr>
        <xdr:cNvPr id="316" name="直線コネクタ 315"/>
        <xdr:cNvCxnSpPr/>
      </xdr:nvCxnSpPr>
      <xdr:spPr>
        <a:xfrm flipV="1">
          <a:off x="16179800" y="10588861"/>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117311</xdr:rowOff>
    </xdr:from>
    <xdr:to>
      <xdr:col>77</xdr:col>
      <xdr:colOff>44450</xdr:colOff>
      <xdr:row>61</xdr:row>
      <xdr:rowOff>136961</xdr:rowOff>
    </xdr:to>
    <xdr:cxnSp macro="">
      <xdr:nvCxnSpPr>
        <xdr:cNvPr id="319" name="直線コネクタ 318"/>
        <xdr:cNvCxnSpPr/>
      </xdr:nvCxnSpPr>
      <xdr:spPr>
        <a:xfrm>
          <a:off x="15290800" y="10575761"/>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117311</xdr:rowOff>
    </xdr:from>
    <xdr:to>
      <xdr:col>72</xdr:col>
      <xdr:colOff>203200</xdr:colOff>
      <xdr:row>61</xdr:row>
      <xdr:rowOff>132824</xdr:rowOff>
    </xdr:to>
    <xdr:cxnSp macro="">
      <xdr:nvCxnSpPr>
        <xdr:cNvPr id="322" name="直線コネクタ 321"/>
        <xdr:cNvCxnSpPr/>
      </xdr:nvCxnSpPr>
      <xdr:spPr>
        <a:xfrm flipV="1">
          <a:off x="14401800" y="10575761"/>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105247</xdr:rowOff>
    </xdr:from>
    <xdr:to>
      <xdr:col>68</xdr:col>
      <xdr:colOff>152400</xdr:colOff>
      <xdr:row>61</xdr:row>
      <xdr:rowOff>132824</xdr:rowOff>
    </xdr:to>
    <xdr:cxnSp macro="">
      <xdr:nvCxnSpPr>
        <xdr:cNvPr id="325" name="直線コネクタ 324"/>
        <xdr:cNvCxnSpPr/>
      </xdr:nvCxnSpPr>
      <xdr:spPr>
        <a:xfrm>
          <a:off x="13512800" y="105636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79611</xdr:rowOff>
    </xdr:from>
    <xdr:to>
      <xdr:col>81</xdr:col>
      <xdr:colOff>95250</xdr:colOff>
      <xdr:row>62</xdr:row>
      <xdr:rowOff>9761</xdr:rowOff>
    </xdr:to>
    <xdr:sp macro="" textlink="">
      <xdr:nvSpPr>
        <xdr:cNvPr id="335" name="楕円 334"/>
        <xdr:cNvSpPr/>
      </xdr:nvSpPr>
      <xdr:spPr>
        <a:xfrm>
          <a:off x="169672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51688</xdr:rowOff>
    </xdr:from>
    <xdr:ext cx="762000" cy="259045"/>
    <xdr:sp macro="" textlink="">
      <xdr:nvSpPr>
        <xdr:cNvPr id="336" name="定員管理の状況該当値テキスト"/>
        <xdr:cNvSpPr txBox="1"/>
      </xdr:nvSpPr>
      <xdr:spPr>
        <a:xfrm>
          <a:off x="17106900" y="1051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86161</xdr:rowOff>
    </xdr:from>
    <xdr:to>
      <xdr:col>77</xdr:col>
      <xdr:colOff>95250</xdr:colOff>
      <xdr:row>62</xdr:row>
      <xdr:rowOff>16311</xdr:rowOff>
    </xdr:to>
    <xdr:sp macro="" textlink="">
      <xdr:nvSpPr>
        <xdr:cNvPr id="337" name="楕円 336"/>
        <xdr:cNvSpPr/>
      </xdr:nvSpPr>
      <xdr:spPr>
        <a:xfrm>
          <a:off x="16129000" y="105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1088</xdr:rowOff>
    </xdr:from>
    <xdr:ext cx="736600" cy="259045"/>
    <xdr:sp macro="" textlink="">
      <xdr:nvSpPr>
        <xdr:cNvPr id="338" name="テキスト ボックス 337"/>
        <xdr:cNvSpPr txBox="1"/>
      </xdr:nvSpPr>
      <xdr:spPr>
        <a:xfrm>
          <a:off x="15798800" y="10630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66511</xdr:rowOff>
    </xdr:from>
    <xdr:to>
      <xdr:col>73</xdr:col>
      <xdr:colOff>44450</xdr:colOff>
      <xdr:row>61</xdr:row>
      <xdr:rowOff>168111</xdr:rowOff>
    </xdr:to>
    <xdr:sp macro="" textlink="">
      <xdr:nvSpPr>
        <xdr:cNvPr id="339" name="楕円 338"/>
        <xdr:cNvSpPr/>
      </xdr:nvSpPr>
      <xdr:spPr>
        <a:xfrm>
          <a:off x="15240000" y="10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152888</xdr:rowOff>
    </xdr:from>
    <xdr:ext cx="762000" cy="259045"/>
    <xdr:sp macro="" textlink="">
      <xdr:nvSpPr>
        <xdr:cNvPr id="340" name="テキスト ボックス 339"/>
        <xdr:cNvSpPr txBox="1"/>
      </xdr:nvSpPr>
      <xdr:spPr>
        <a:xfrm>
          <a:off x="14909800" y="1061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82024</xdr:rowOff>
    </xdr:from>
    <xdr:to>
      <xdr:col>68</xdr:col>
      <xdr:colOff>203200</xdr:colOff>
      <xdr:row>62</xdr:row>
      <xdr:rowOff>12174</xdr:rowOff>
    </xdr:to>
    <xdr:sp macro="" textlink="">
      <xdr:nvSpPr>
        <xdr:cNvPr id="341" name="楕円 340"/>
        <xdr:cNvSpPr/>
      </xdr:nvSpPr>
      <xdr:spPr>
        <a:xfrm>
          <a:off x="14351000" y="105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168401</xdr:rowOff>
    </xdr:from>
    <xdr:ext cx="762000" cy="259045"/>
    <xdr:sp macro="" textlink="">
      <xdr:nvSpPr>
        <xdr:cNvPr id="342" name="テキスト ボックス 341"/>
        <xdr:cNvSpPr txBox="1"/>
      </xdr:nvSpPr>
      <xdr:spPr>
        <a:xfrm>
          <a:off x="14020800" y="10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54447</xdr:rowOff>
    </xdr:from>
    <xdr:to>
      <xdr:col>64</xdr:col>
      <xdr:colOff>152400</xdr:colOff>
      <xdr:row>61</xdr:row>
      <xdr:rowOff>156047</xdr:rowOff>
    </xdr:to>
    <xdr:sp macro="" textlink="">
      <xdr:nvSpPr>
        <xdr:cNvPr id="343" name="楕円 342"/>
        <xdr:cNvSpPr/>
      </xdr:nvSpPr>
      <xdr:spPr>
        <a:xfrm>
          <a:off x="13462000" y="105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140824</xdr:rowOff>
    </xdr:from>
    <xdr:ext cx="762000" cy="259045"/>
    <xdr:sp macro="" textlink="">
      <xdr:nvSpPr>
        <xdr:cNvPr id="344" name="テキスト ボックス 343"/>
        <xdr:cNvSpPr txBox="1"/>
      </xdr:nvSpPr>
      <xdr:spPr>
        <a:xfrm>
          <a:off x="13131800" y="105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普通建設事業費に係る償還等に伴い上昇し、類似単体平均を上回っている。今後に控える大規模な事業計画の整理・縮減を図るなど、起債依存型の事業実施を見直し、今後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年間で平均水準まで低下させる。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73660</xdr:rowOff>
    </xdr:to>
    <xdr:cxnSp macro="">
      <xdr:nvCxnSpPr>
        <xdr:cNvPr id="375" name="直線コネクタ 374"/>
        <xdr:cNvCxnSpPr/>
      </xdr:nvCxnSpPr>
      <xdr:spPr>
        <a:xfrm>
          <a:off x="16179800" y="72407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39878</xdr:rowOff>
    </xdr:to>
    <xdr:cxnSp macro="">
      <xdr:nvCxnSpPr>
        <xdr:cNvPr id="378" name="直線コネクタ 377"/>
        <xdr:cNvCxnSpPr/>
      </xdr:nvCxnSpPr>
      <xdr:spPr>
        <a:xfrm>
          <a:off x="15290800" y="720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1270</xdr:rowOff>
    </xdr:to>
    <xdr:cxnSp macro="">
      <xdr:nvCxnSpPr>
        <xdr:cNvPr id="381" name="直線コネクタ 380"/>
        <xdr:cNvCxnSpPr/>
      </xdr:nvCxnSpPr>
      <xdr:spPr>
        <a:xfrm>
          <a:off x="14401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41</xdr:row>
      <xdr:rowOff>163068</xdr:rowOff>
    </xdr:to>
    <xdr:cxnSp macro="">
      <xdr:nvCxnSpPr>
        <xdr:cNvPr id="384" name="直線コネクタ 383"/>
        <xdr:cNvCxnSpPr/>
      </xdr:nvCxnSpPr>
      <xdr:spPr>
        <a:xfrm>
          <a:off x="13512800" y="71828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4" name="楕円 39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396" name="楕円 395"/>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397" name="テキスト ボックス 396"/>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8" name="楕円 39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9" name="テキスト ボックス 39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00" name="楕円 399"/>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01" name="テキスト ボックス 400"/>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2" name="楕円 401"/>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3" name="テキスト ボックス 40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近年起債借入額の抑制に努め、将来負担比率は低下の傾向となっていた。しかし、平成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大型事業である国営土地改良事業の費用負担のため上昇した。また、今後についても簡易水道事業における配水管布設替工事や下水道事業における施設改修事業等が進められており、新規事業の抑制などにより財政の健全化を図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20864</xdr:rowOff>
    </xdr:from>
    <xdr:to>
      <xdr:col>81</xdr:col>
      <xdr:colOff>44450</xdr:colOff>
      <xdr:row>21</xdr:row>
      <xdr:rowOff>39914</xdr:rowOff>
    </xdr:to>
    <xdr:cxnSp macro="">
      <xdr:nvCxnSpPr>
        <xdr:cNvPr id="439" name="直線コネクタ 438"/>
        <xdr:cNvCxnSpPr/>
      </xdr:nvCxnSpPr>
      <xdr:spPr>
        <a:xfrm>
          <a:off x="16179800" y="327841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95794</xdr:rowOff>
    </xdr:from>
    <xdr:to>
      <xdr:col>77</xdr:col>
      <xdr:colOff>44450</xdr:colOff>
      <xdr:row>19</xdr:row>
      <xdr:rowOff>20864</xdr:rowOff>
    </xdr:to>
    <xdr:cxnSp macro="">
      <xdr:nvCxnSpPr>
        <xdr:cNvPr id="442" name="直線コネクタ 441"/>
        <xdr:cNvCxnSpPr/>
      </xdr:nvCxnSpPr>
      <xdr:spPr>
        <a:xfrm>
          <a:off x="15290800" y="318189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151765</xdr:rowOff>
    </xdr:from>
    <xdr:to>
      <xdr:col>72</xdr:col>
      <xdr:colOff>203200</xdr:colOff>
      <xdr:row>18</xdr:row>
      <xdr:rowOff>95794</xdr:rowOff>
    </xdr:to>
    <xdr:cxnSp macro="">
      <xdr:nvCxnSpPr>
        <xdr:cNvPr id="445" name="直線コネクタ 444"/>
        <xdr:cNvCxnSpPr/>
      </xdr:nvCxnSpPr>
      <xdr:spPr>
        <a:xfrm>
          <a:off x="14401800" y="3066415"/>
          <a:ext cx="8890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83638</xdr:rowOff>
    </xdr:from>
    <xdr:to>
      <xdr:col>68</xdr:col>
      <xdr:colOff>152400</xdr:colOff>
      <xdr:row>17</xdr:row>
      <xdr:rowOff>151765</xdr:rowOff>
    </xdr:to>
    <xdr:cxnSp macro="">
      <xdr:nvCxnSpPr>
        <xdr:cNvPr id="448" name="直線コネクタ 447"/>
        <xdr:cNvCxnSpPr/>
      </xdr:nvCxnSpPr>
      <xdr:spPr>
        <a:xfrm>
          <a:off x="13512800" y="2826838"/>
          <a:ext cx="889000" cy="2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160564</xdr:rowOff>
    </xdr:from>
    <xdr:to>
      <xdr:col>81</xdr:col>
      <xdr:colOff>95250</xdr:colOff>
      <xdr:row>21</xdr:row>
      <xdr:rowOff>90714</xdr:rowOff>
    </xdr:to>
    <xdr:sp macro="" textlink="">
      <xdr:nvSpPr>
        <xdr:cNvPr id="458" name="楕円 457"/>
        <xdr:cNvSpPr/>
      </xdr:nvSpPr>
      <xdr:spPr>
        <a:xfrm>
          <a:off x="16967200" y="35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132641</xdr:rowOff>
    </xdr:from>
    <xdr:ext cx="762000" cy="259045"/>
    <xdr:sp macro="" textlink="">
      <xdr:nvSpPr>
        <xdr:cNvPr id="459" name="将来負担の状況該当値テキスト"/>
        <xdr:cNvSpPr txBox="1"/>
      </xdr:nvSpPr>
      <xdr:spPr>
        <a:xfrm>
          <a:off x="17106900" y="356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141514</xdr:rowOff>
    </xdr:from>
    <xdr:to>
      <xdr:col>77</xdr:col>
      <xdr:colOff>95250</xdr:colOff>
      <xdr:row>19</xdr:row>
      <xdr:rowOff>71664</xdr:rowOff>
    </xdr:to>
    <xdr:sp macro="" textlink="">
      <xdr:nvSpPr>
        <xdr:cNvPr id="460" name="楕円 459"/>
        <xdr:cNvSpPr/>
      </xdr:nvSpPr>
      <xdr:spPr>
        <a:xfrm>
          <a:off x="16129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56441</xdr:rowOff>
    </xdr:from>
    <xdr:ext cx="736600" cy="259045"/>
    <xdr:sp macro="" textlink="">
      <xdr:nvSpPr>
        <xdr:cNvPr id="461" name="テキスト ボックス 460"/>
        <xdr:cNvSpPr txBox="1"/>
      </xdr:nvSpPr>
      <xdr:spPr>
        <a:xfrm>
          <a:off x="15798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44994</xdr:rowOff>
    </xdr:from>
    <xdr:to>
      <xdr:col>73</xdr:col>
      <xdr:colOff>44450</xdr:colOff>
      <xdr:row>18</xdr:row>
      <xdr:rowOff>146594</xdr:rowOff>
    </xdr:to>
    <xdr:sp macro="" textlink="">
      <xdr:nvSpPr>
        <xdr:cNvPr id="462" name="楕円 461"/>
        <xdr:cNvSpPr/>
      </xdr:nvSpPr>
      <xdr:spPr>
        <a:xfrm>
          <a:off x="15240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131371</xdr:rowOff>
    </xdr:from>
    <xdr:ext cx="762000" cy="259045"/>
    <xdr:sp macro="" textlink="">
      <xdr:nvSpPr>
        <xdr:cNvPr id="463" name="テキスト ボックス 462"/>
        <xdr:cNvSpPr txBox="1"/>
      </xdr:nvSpPr>
      <xdr:spPr>
        <a:xfrm>
          <a:off x="14909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100965</xdr:rowOff>
    </xdr:from>
    <xdr:to>
      <xdr:col>68</xdr:col>
      <xdr:colOff>203200</xdr:colOff>
      <xdr:row>18</xdr:row>
      <xdr:rowOff>31115</xdr:rowOff>
    </xdr:to>
    <xdr:sp macro="" textlink="">
      <xdr:nvSpPr>
        <xdr:cNvPr id="464" name="楕円 463"/>
        <xdr:cNvSpPr/>
      </xdr:nvSpPr>
      <xdr:spPr>
        <a:xfrm>
          <a:off x="14351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15892</xdr:rowOff>
    </xdr:from>
    <xdr:ext cx="762000" cy="259045"/>
    <xdr:sp macro="" textlink="">
      <xdr:nvSpPr>
        <xdr:cNvPr id="465" name="テキスト ボックス 464"/>
        <xdr:cNvSpPr txBox="1"/>
      </xdr:nvSpPr>
      <xdr:spPr>
        <a:xfrm>
          <a:off x="14020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32838</xdr:rowOff>
    </xdr:from>
    <xdr:to>
      <xdr:col>64</xdr:col>
      <xdr:colOff>152400</xdr:colOff>
      <xdr:row>16</xdr:row>
      <xdr:rowOff>134438</xdr:rowOff>
    </xdr:to>
    <xdr:sp macro="" textlink="">
      <xdr:nvSpPr>
        <xdr:cNvPr id="466" name="楕円 465"/>
        <xdr:cNvSpPr/>
      </xdr:nvSpPr>
      <xdr:spPr>
        <a:xfrm>
          <a:off x="134620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119215</xdr:rowOff>
    </xdr:from>
    <xdr:ext cx="762000" cy="259045"/>
    <xdr:sp macro="" textlink="">
      <xdr:nvSpPr>
        <xdr:cNvPr id="467" name="テキスト ボックス 466"/>
        <xdr:cNvSpPr txBox="1"/>
      </xdr:nvSpPr>
      <xdr:spPr>
        <a:xfrm>
          <a:off x="13131800" y="286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コスト削減に努め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39</xdr:row>
      <xdr:rowOff>56134</xdr:rowOff>
    </xdr:to>
    <xdr:cxnSp macro="">
      <xdr:nvCxnSpPr>
        <xdr:cNvPr id="64" name="直線コネクタ 63"/>
        <xdr:cNvCxnSpPr/>
      </xdr:nvCxnSpPr>
      <xdr:spPr>
        <a:xfrm>
          <a:off x="3987800" y="66146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99568</xdr:rowOff>
    </xdr:to>
    <xdr:cxnSp macro="">
      <xdr:nvCxnSpPr>
        <xdr:cNvPr id="67" name="直線コネクタ 66"/>
        <xdr:cNvCxnSpPr/>
      </xdr:nvCxnSpPr>
      <xdr:spPr>
        <a:xfrm>
          <a:off x="3098800" y="65826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72136</xdr:rowOff>
    </xdr:to>
    <xdr:cxnSp macro="">
      <xdr:nvCxnSpPr>
        <xdr:cNvPr id="70" name="直線コネクタ 69"/>
        <xdr:cNvCxnSpPr/>
      </xdr:nvCxnSpPr>
      <xdr:spPr>
        <a:xfrm flipV="1">
          <a:off x="2209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72136</xdr:rowOff>
    </xdr:to>
    <xdr:cxnSp macro="">
      <xdr:nvCxnSpPr>
        <xdr:cNvPr id="73" name="直線コネクタ 72"/>
        <xdr:cNvCxnSpPr/>
      </xdr:nvCxnSpPr>
      <xdr:spPr>
        <a:xfrm>
          <a:off x="1320800" y="658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物件費については類似団体平均を下回っているが、今後さらに指定管理者制度等を導入することで、委託先対象を民間企業に広げ、競争に伴うコスト削減に期待したい。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94996</xdr:rowOff>
    </xdr:to>
    <xdr:cxnSp macro="">
      <xdr:nvCxnSpPr>
        <xdr:cNvPr id="122" name="直線コネクタ 121"/>
        <xdr:cNvCxnSpPr/>
      </xdr:nvCxnSpPr>
      <xdr:spPr>
        <a:xfrm>
          <a:off x="15671800" y="283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94996</xdr:rowOff>
    </xdr:to>
    <xdr:cxnSp macro="">
      <xdr:nvCxnSpPr>
        <xdr:cNvPr id="125" name="直線コネクタ 124"/>
        <xdr:cNvCxnSpPr/>
      </xdr:nvCxnSpPr>
      <xdr:spPr>
        <a:xfrm>
          <a:off x="14782800" y="2797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53848</xdr:rowOff>
    </xdr:to>
    <xdr:cxnSp macro="">
      <xdr:nvCxnSpPr>
        <xdr:cNvPr id="128" name="直線コネクタ 127"/>
        <xdr:cNvCxnSpPr/>
      </xdr:nvCxnSpPr>
      <xdr:spPr>
        <a:xfrm>
          <a:off x="13893800" y="2783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62992</xdr:rowOff>
    </xdr:to>
    <xdr:cxnSp macro="">
      <xdr:nvCxnSpPr>
        <xdr:cNvPr id="131" name="直線コネクタ 130"/>
        <xdr:cNvCxnSpPr/>
      </xdr:nvCxnSpPr>
      <xdr:spPr>
        <a:xfrm flipV="1">
          <a:off x="13004800" y="2783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49" name="楕円 148"/>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0" name="テキスト ボックス 149"/>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扶助費については、村独自の乳幼児医療費助成制度（中学校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年生までの医療費無料）等を実施しているものの、類似団体平均を下回っている。今後も、扶助費対象事業における資格審査等の適正化を図り、抑制に努めたい。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139700</xdr:rowOff>
    </xdr:to>
    <xdr:cxnSp macro="">
      <xdr:nvCxnSpPr>
        <xdr:cNvPr id="182" name="直線コネクタ 181"/>
        <xdr:cNvCxnSpPr/>
      </xdr:nvCxnSpPr>
      <xdr:spPr>
        <a:xfrm flipV="1">
          <a:off x="3987800" y="933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139700</xdr:rowOff>
    </xdr:to>
    <xdr:cxnSp macro="">
      <xdr:nvCxnSpPr>
        <xdr:cNvPr id="185" name="直線コネクタ 184"/>
        <xdr:cNvCxnSpPr/>
      </xdr:nvCxnSpPr>
      <xdr:spPr>
        <a:xfrm>
          <a:off x="3098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63500</xdr:rowOff>
    </xdr:to>
    <xdr:cxnSp macro="">
      <xdr:nvCxnSpPr>
        <xdr:cNvPr id="188" name="直線コネクタ 187"/>
        <xdr:cNvCxnSpPr/>
      </xdr:nvCxnSpPr>
      <xdr:spPr>
        <a:xfrm>
          <a:off x="2209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63500</xdr:rowOff>
    </xdr:to>
    <xdr:cxnSp macro="">
      <xdr:nvCxnSpPr>
        <xdr:cNvPr id="191" name="直線コネクタ 190"/>
        <xdr:cNvCxnSpPr/>
      </xdr:nvCxnSpPr>
      <xdr:spPr>
        <a:xfrm>
          <a:off x="1320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1" name="楕円 200"/>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2"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3" name="楕円 202"/>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4" name="テキスト ボックス 203"/>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5" name="楕円 204"/>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6" name="テキスト ボックス 205"/>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07" name="楕円 206"/>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08" name="テキスト ボックス 207"/>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09" name="楕円 208"/>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0" name="テキスト ボックス 209"/>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その他に係る経常収支比率が類似団体平均を上回っているのは、繰出金が多額であることが主な要因である。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各特別会計の経費節減や医療給付費縮小対策、介護給付費縮小対策実施等による繰出金縮小に努める。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58</xdr:row>
      <xdr:rowOff>76708</xdr:rowOff>
    </xdr:to>
    <xdr:cxnSp macro="">
      <xdr:nvCxnSpPr>
        <xdr:cNvPr id="240" name="直線コネクタ 239"/>
        <xdr:cNvCxnSpPr/>
      </xdr:nvCxnSpPr>
      <xdr:spPr>
        <a:xfrm>
          <a:off x="15671800" y="99430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170434</xdr:rowOff>
    </xdr:to>
    <xdr:cxnSp macro="">
      <xdr:nvCxnSpPr>
        <xdr:cNvPr id="243" name="直線コネクタ 242"/>
        <xdr:cNvCxnSpPr/>
      </xdr:nvCxnSpPr>
      <xdr:spPr>
        <a:xfrm>
          <a:off x="14782800" y="9911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147574</xdr:rowOff>
    </xdr:to>
    <xdr:cxnSp macro="">
      <xdr:nvCxnSpPr>
        <xdr:cNvPr id="246" name="直線コネクタ 245"/>
        <xdr:cNvCxnSpPr/>
      </xdr:nvCxnSpPr>
      <xdr:spPr>
        <a:xfrm flipV="1">
          <a:off x="13893800" y="9911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57</xdr:row>
      <xdr:rowOff>147574</xdr:rowOff>
    </xdr:to>
    <xdr:cxnSp macro="">
      <xdr:nvCxnSpPr>
        <xdr:cNvPr id="249" name="直線コネクタ 248"/>
        <xdr:cNvCxnSpPr/>
      </xdr:nvCxnSpPr>
      <xdr:spPr>
        <a:xfrm>
          <a:off x="13004800" y="9906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25908</xdr:rowOff>
    </xdr:from>
    <xdr:to>
      <xdr:col>82</xdr:col>
      <xdr:colOff>158750</xdr:colOff>
      <xdr:row>58</xdr:row>
      <xdr:rowOff>127508</xdr:rowOff>
    </xdr:to>
    <xdr:sp macro="" textlink="">
      <xdr:nvSpPr>
        <xdr:cNvPr id="259" name="楕円 258"/>
        <xdr:cNvSpPr/>
      </xdr:nvSpPr>
      <xdr:spPr>
        <a:xfrm>
          <a:off x="164592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169435</xdr:rowOff>
    </xdr:from>
    <xdr:ext cx="762000" cy="259045"/>
    <xdr:sp macro="" textlink="">
      <xdr:nvSpPr>
        <xdr:cNvPr id="260" name="その他該当値テキスト"/>
        <xdr:cNvSpPr txBox="1"/>
      </xdr:nvSpPr>
      <xdr:spPr>
        <a:xfrm>
          <a:off x="165989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1" name="楕円 260"/>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2" name="テキスト ボックス 261"/>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3" name="楕円 262"/>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4" name="テキスト ボックス 26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65" name="楕円 264"/>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66" name="テキスト ボックス 265"/>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7" name="楕円 266"/>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68" name="テキスト ボックス 267"/>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補助費等については類似団体平均を大きく上回っている。補助金交付事業の妥当性を再度検証るとともに明確な基準を設け、廃止や見直しを行う方針である。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147574</xdr:rowOff>
    </xdr:to>
    <xdr:cxnSp macro="">
      <xdr:nvCxnSpPr>
        <xdr:cNvPr id="298" name="直線コネクタ 297"/>
        <xdr:cNvCxnSpPr/>
      </xdr:nvCxnSpPr>
      <xdr:spPr>
        <a:xfrm>
          <a:off x="15671800" y="64135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69850</xdr:rowOff>
    </xdr:to>
    <xdr:cxnSp macro="">
      <xdr:nvCxnSpPr>
        <xdr:cNvPr id="301" name="直線コネクタ 300"/>
        <xdr:cNvCxnSpPr/>
      </xdr:nvCxnSpPr>
      <xdr:spPr>
        <a:xfrm>
          <a:off x="14782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69850</xdr:rowOff>
    </xdr:to>
    <xdr:cxnSp macro="">
      <xdr:nvCxnSpPr>
        <xdr:cNvPr id="304" name="直線コネクタ 303"/>
        <xdr:cNvCxnSpPr/>
      </xdr:nvCxnSpPr>
      <xdr:spPr>
        <a:xfrm flipV="1">
          <a:off x="13893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69850</xdr:rowOff>
    </xdr:to>
    <xdr:cxnSp macro="">
      <xdr:nvCxnSpPr>
        <xdr:cNvPr id="307" name="直線コネクタ 306"/>
        <xdr:cNvCxnSpPr/>
      </xdr:nvCxnSpPr>
      <xdr:spPr>
        <a:xfrm>
          <a:off x="13004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17" name="楕円 316"/>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18"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1" name="楕円 32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22" name="テキスト ボックス 321"/>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3" name="楕円 32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楕円 324"/>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普通建設事業に係る起債償還等の完了に伴い、類似団体をやや下回っているが、平成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年度から国営土地改良事業の元利償還が始まって公債費が増加</a:t>
          </a:r>
          <a:r>
            <a:rPr kumimoji="1" lang="ja-JP" altLang="en-US" sz="1100">
              <a:solidFill>
                <a:schemeClr val="dk1"/>
              </a:solidFill>
              <a:effectLst/>
              <a:latin typeface="+mn-lt"/>
              <a:ea typeface="+mn-ea"/>
              <a:cs typeface="+mn-cs"/>
            </a:rPr>
            <a:t>してい</a:t>
          </a:r>
          <a:r>
            <a:rPr kumimoji="1" lang="ja-JP" altLang="ja-JP" sz="1100">
              <a:solidFill>
                <a:schemeClr val="dk1"/>
              </a:solidFill>
              <a:effectLst/>
              <a:latin typeface="+mn-lt"/>
              <a:ea typeface="+mn-ea"/>
              <a:cs typeface="+mn-cs"/>
            </a:rPr>
            <a:t>ることから、今後の事業計画については整理・縮小を図り、起債依存型事業実施の見直しを行う。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115570</xdr:rowOff>
    </xdr:to>
    <xdr:cxnSp macro="">
      <xdr:nvCxnSpPr>
        <xdr:cNvPr id="358" name="直線コネクタ 357"/>
        <xdr:cNvCxnSpPr/>
      </xdr:nvCxnSpPr>
      <xdr:spPr>
        <a:xfrm>
          <a:off x="3987800" y="13138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107950</xdr:rowOff>
    </xdr:to>
    <xdr:cxnSp macro="">
      <xdr:nvCxnSpPr>
        <xdr:cNvPr id="361" name="直線コネクタ 360"/>
        <xdr:cNvCxnSpPr/>
      </xdr:nvCxnSpPr>
      <xdr:spPr>
        <a:xfrm>
          <a:off x="3098800" y="13115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85089</xdr:rowOff>
    </xdr:to>
    <xdr:cxnSp macro="">
      <xdr:nvCxnSpPr>
        <xdr:cNvPr id="364" name="直線コネクタ 363"/>
        <xdr:cNvCxnSpPr/>
      </xdr:nvCxnSpPr>
      <xdr:spPr>
        <a:xfrm>
          <a:off x="2209800" y="13084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77470</xdr:rowOff>
    </xdr:to>
    <xdr:cxnSp macro="">
      <xdr:nvCxnSpPr>
        <xdr:cNvPr id="367" name="直線コネクタ 366"/>
        <xdr:cNvCxnSpPr/>
      </xdr:nvCxnSpPr>
      <xdr:spPr>
        <a:xfrm flipV="1">
          <a:off x="1320800" y="13084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7" name="楕円 376"/>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78" name="公債費該当値テキスト"/>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1" name="楕円 380"/>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2" name="テキスト ボックス 381"/>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3" name="楕円 382"/>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4" name="テキスト ボックス 383"/>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5" name="楕円 384"/>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86" name="テキスト ボックス 385"/>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が類似団体平均を上回っているのは、人件費及び繰出金の増加が主な要因である。職員数が類似団体平均と比較して多く人件費が多額になっている事や、簡易水道事業特別会計への繰出金、公共下水道事業特別会計への繰出金など、公営企業会計への繰出金が必要となっているためである。</a:t>
          </a:r>
          <a:endParaRPr lang="ja-JP" altLang="ja-JP" sz="1400">
            <a:effectLst/>
          </a:endParaRPr>
        </a:p>
        <a:p>
          <a:r>
            <a:rPr kumimoji="1" lang="ja-JP" altLang="ja-JP" sz="1100">
              <a:solidFill>
                <a:schemeClr val="dk1"/>
              </a:solidFill>
              <a:effectLst/>
              <a:latin typeface="+mn-lt"/>
              <a:ea typeface="+mn-ea"/>
              <a:cs typeface="+mn-cs"/>
            </a:rPr>
            <a:t>　今後、民間委託化推進による人件費の節減、公営企業については財政健全化を図ることにより、税収を主な財源とする普通会計の負担額を減らしていくよう努める。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33274</xdr:rowOff>
    </xdr:from>
    <xdr:to>
      <xdr:col>82</xdr:col>
      <xdr:colOff>107950</xdr:colOff>
      <xdr:row>78</xdr:row>
      <xdr:rowOff>163576</xdr:rowOff>
    </xdr:to>
    <xdr:cxnSp macro="">
      <xdr:nvCxnSpPr>
        <xdr:cNvPr id="417" name="直線コネクタ 416"/>
        <xdr:cNvCxnSpPr/>
      </xdr:nvCxnSpPr>
      <xdr:spPr>
        <a:xfrm>
          <a:off x="15671800" y="1340637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33274</xdr:rowOff>
    </xdr:to>
    <xdr:cxnSp macro="">
      <xdr:nvCxnSpPr>
        <xdr:cNvPr id="420" name="直線コネクタ 419"/>
        <xdr:cNvCxnSpPr/>
      </xdr:nvCxnSpPr>
      <xdr:spPr>
        <a:xfrm>
          <a:off x="14782800" y="13294361"/>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138430</xdr:rowOff>
    </xdr:to>
    <xdr:cxnSp macro="">
      <xdr:nvCxnSpPr>
        <xdr:cNvPr id="423" name="直線コネクタ 422"/>
        <xdr:cNvCxnSpPr/>
      </xdr:nvCxnSpPr>
      <xdr:spPr>
        <a:xfrm flipV="1">
          <a:off x="13893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77</xdr:row>
      <xdr:rowOff>138430</xdr:rowOff>
    </xdr:to>
    <xdr:cxnSp macro="">
      <xdr:nvCxnSpPr>
        <xdr:cNvPr id="426" name="直線コネクタ 425"/>
        <xdr:cNvCxnSpPr/>
      </xdr:nvCxnSpPr>
      <xdr:spPr>
        <a:xfrm>
          <a:off x="13004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36" name="楕円 435"/>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37"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153924</xdr:rowOff>
    </xdr:from>
    <xdr:to>
      <xdr:col>78</xdr:col>
      <xdr:colOff>120650</xdr:colOff>
      <xdr:row>78</xdr:row>
      <xdr:rowOff>84074</xdr:rowOff>
    </xdr:to>
    <xdr:sp macro="" textlink="">
      <xdr:nvSpPr>
        <xdr:cNvPr id="438" name="楕円 437"/>
        <xdr:cNvSpPr/>
      </xdr:nvSpPr>
      <xdr:spPr>
        <a:xfrm>
          <a:off x="156210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68851</xdr:rowOff>
    </xdr:from>
    <xdr:ext cx="736600" cy="259045"/>
    <xdr:sp macro="" textlink="">
      <xdr:nvSpPr>
        <xdr:cNvPr id="439" name="テキスト ボックス 438"/>
        <xdr:cNvSpPr txBox="1"/>
      </xdr:nvSpPr>
      <xdr:spPr>
        <a:xfrm>
          <a:off x="15290800" y="1344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0" name="楕円 43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1" name="テキスト ボックス 44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2" name="楕円 44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3" name="テキスト ボックス 44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44" name="楕円 443"/>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45" name="テキスト ボックス 444"/>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154095</xdr:rowOff>
    </xdr:from>
    <xdr:to>
      <xdr:col>29</xdr:col>
      <xdr:colOff>127000</xdr:colOff>
      <xdr:row>16</xdr:row>
      <xdr:rowOff>157175</xdr:rowOff>
    </xdr:to>
    <xdr:cxnSp macro="">
      <xdr:nvCxnSpPr>
        <xdr:cNvPr id="49" name="直線コネクタ 48"/>
        <xdr:cNvCxnSpPr/>
      </xdr:nvCxnSpPr>
      <xdr:spPr bwMode="auto">
        <a:xfrm>
          <a:off x="5003800" y="2944920"/>
          <a:ext cx="647700" cy="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154095</xdr:rowOff>
    </xdr:from>
    <xdr:to>
      <xdr:col>26</xdr:col>
      <xdr:colOff>50800</xdr:colOff>
      <xdr:row>16</xdr:row>
      <xdr:rowOff>164525</xdr:rowOff>
    </xdr:to>
    <xdr:cxnSp macro="">
      <xdr:nvCxnSpPr>
        <xdr:cNvPr id="52" name="直線コネクタ 51"/>
        <xdr:cNvCxnSpPr/>
      </xdr:nvCxnSpPr>
      <xdr:spPr bwMode="auto">
        <a:xfrm flipV="1">
          <a:off x="4305300" y="2944920"/>
          <a:ext cx="698500" cy="10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151681</xdr:rowOff>
    </xdr:from>
    <xdr:to>
      <xdr:col>22</xdr:col>
      <xdr:colOff>114300</xdr:colOff>
      <xdr:row>16</xdr:row>
      <xdr:rowOff>164525</xdr:rowOff>
    </xdr:to>
    <xdr:cxnSp macro="">
      <xdr:nvCxnSpPr>
        <xdr:cNvPr id="55" name="直線コネクタ 54"/>
        <xdr:cNvCxnSpPr/>
      </xdr:nvCxnSpPr>
      <xdr:spPr bwMode="auto">
        <a:xfrm>
          <a:off x="3606800" y="2942506"/>
          <a:ext cx="698500" cy="1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151681</xdr:rowOff>
    </xdr:from>
    <xdr:to>
      <xdr:col>18</xdr:col>
      <xdr:colOff>177800</xdr:colOff>
      <xdr:row>17</xdr:row>
      <xdr:rowOff>7461</xdr:rowOff>
    </xdr:to>
    <xdr:cxnSp macro="">
      <xdr:nvCxnSpPr>
        <xdr:cNvPr id="58" name="直線コネクタ 57"/>
        <xdr:cNvCxnSpPr/>
      </xdr:nvCxnSpPr>
      <xdr:spPr bwMode="auto">
        <a:xfrm flipV="1">
          <a:off x="2908300" y="2942506"/>
          <a:ext cx="698500" cy="27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106375</xdr:rowOff>
    </xdr:from>
    <xdr:to>
      <xdr:col>29</xdr:col>
      <xdr:colOff>177800</xdr:colOff>
      <xdr:row>17</xdr:row>
      <xdr:rowOff>36525</xdr:rowOff>
    </xdr:to>
    <xdr:sp macro="" textlink="">
      <xdr:nvSpPr>
        <xdr:cNvPr id="68" name="楕円 67"/>
        <xdr:cNvSpPr/>
      </xdr:nvSpPr>
      <xdr:spPr bwMode="auto">
        <a:xfrm>
          <a:off x="5600700" y="289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122902</xdr:rowOff>
    </xdr:from>
    <xdr:ext cx="762000" cy="259045"/>
    <xdr:sp macro="" textlink="">
      <xdr:nvSpPr>
        <xdr:cNvPr id="69" name="人口1人当たり決算額の推移該当値テキスト130"/>
        <xdr:cNvSpPr txBox="1"/>
      </xdr:nvSpPr>
      <xdr:spPr>
        <a:xfrm>
          <a:off x="5740400" y="27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103295</xdr:rowOff>
    </xdr:from>
    <xdr:to>
      <xdr:col>26</xdr:col>
      <xdr:colOff>101600</xdr:colOff>
      <xdr:row>17</xdr:row>
      <xdr:rowOff>33445</xdr:rowOff>
    </xdr:to>
    <xdr:sp macro="" textlink="">
      <xdr:nvSpPr>
        <xdr:cNvPr id="70" name="楕円 69"/>
        <xdr:cNvSpPr/>
      </xdr:nvSpPr>
      <xdr:spPr bwMode="auto">
        <a:xfrm>
          <a:off x="4953000" y="289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43622</xdr:rowOff>
    </xdr:from>
    <xdr:ext cx="736600" cy="259045"/>
    <xdr:sp macro="" textlink="">
      <xdr:nvSpPr>
        <xdr:cNvPr id="71" name="テキスト ボックス 70"/>
        <xdr:cNvSpPr txBox="1"/>
      </xdr:nvSpPr>
      <xdr:spPr>
        <a:xfrm>
          <a:off x="4622800" y="26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113725</xdr:rowOff>
    </xdr:from>
    <xdr:to>
      <xdr:col>22</xdr:col>
      <xdr:colOff>165100</xdr:colOff>
      <xdr:row>17</xdr:row>
      <xdr:rowOff>43875</xdr:rowOff>
    </xdr:to>
    <xdr:sp macro="" textlink="">
      <xdr:nvSpPr>
        <xdr:cNvPr id="72" name="楕円 71"/>
        <xdr:cNvSpPr/>
      </xdr:nvSpPr>
      <xdr:spPr bwMode="auto">
        <a:xfrm>
          <a:off x="4254500" y="290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54052</xdr:rowOff>
    </xdr:from>
    <xdr:ext cx="762000" cy="259045"/>
    <xdr:sp macro="" textlink="">
      <xdr:nvSpPr>
        <xdr:cNvPr id="73" name="テキスト ボックス 72"/>
        <xdr:cNvSpPr txBox="1"/>
      </xdr:nvSpPr>
      <xdr:spPr>
        <a:xfrm>
          <a:off x="3924300" y="267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100881</xdr:rowOff>
    </xdr:from>
    <xdr:to>
      <xdr:col>19</xdr:col>
      <xdr:colOff>38100</xdr:colOff>
      <xdr:row>17</xdr:row>
      <xdr:rowOff>31031</xdr:rowOff>
    </xdr:to>
    <xdr:sp macro="" textlink="">
      <xdr:nvSpPr>
        <xdr:cNvPr id="74" name="楕円 73"/>
        <xdr:cNvSpPr/>
      </xdr:nvSpPr>
      <xdr:spPr bwMode="auto">
        <a:xfrm>
          <a:off x="3556000" y="28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41208</xdr:rowOff>
    </xdr:from>
    <xdr:ext cx="762000" cy="259045"/>
    <xdr:sp macro="" textlink="">
      <xdr:nvSpPr>
        <xdr:cNvPr id="75" name="テキスト ボックス 74"/>
        <xdr:cNvSpPr txBox="1"/>
      </xdr:nvSpPr>
      <xdr:spPr>
        <a:xfrm>
          <a:off x="3225800" y="26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128111</xdr:rowOff>
    </xdr:from>
    <xdr:to>
      <xdr:col>15</xdr:col>
      <xdr:colOff>101600</xdr:colOff>
      <xdr:row>17</xdr:row>
      <xdr:rowOff>58261</xdr:rowOff>
    </xdr:to>
    <xdr:sp macro="" textlink="">
      <xdr:nvSpPr>
        <xdr:cNvPr id="76" name="楕円 75"/>
        <xdr:cNvSpPr/>
      </xdr:nvSpPr>
      <xdr:spPr bwMode="auto">
        <a:xfrm>
          <a:off x="2857500" y="291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68438</xdr:rowOff>
    </xdr:from>
    <xdr:ext cx="762000" cy="259045"/>
    <xdr:sp macro="" textlink="">
      <xdr:nvSpPr>
        <xdr:cNvPr id="77" name="テキスト ボックス 76"/>
        <xdr:cNvSpPr txBox="1"/>
      </xdr:nvSpPr>
      <xdr:spPr>
        <a:xfrm>
          <a:off x="2527300" y="268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53208</xdr:rowOff>
    </xdr:from>
    <xdr:to>
      <xdr:col>29</xdr:col>
      <xdr:colOff>127000</xdr:colOff>
      <xdr:row>35</xdr:row>
      <xdr:rowOff>60432</xdr:rowOff>
    </xdr:to>
    <xdr:cxnSp macro="">
      <xdr:nvCxnSpPr>
        <xdr:cNvPr id="108" name="直線コネクタ 107"/>
        <xdr:cNvCxnSpPr/>
      </xdr:nvCxnSpPr>
      <xdr:spPr bwMode="auto">
        <a:xfrm flipV="1">
          <a:off x="5003800" y="6663558"/>
          <a:ext cx="6477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60432</xdr:rowOff>
    </xdr:from>
    <xdr:to>
      <xdr:col>26</xdr:col>
      <xdr:colOff>50800</xdr:colOff>
      <xdr:row>35</xdr:row>
      <xdr:rowOff>82190</xdr:rowOff>
    </xdr:to>
    <xdr:cxnSp macro="">
      <xdr:nvCxnSpPr>
        <xdr:cNvPr id="111" name="直線コネクタ 110"/>
        <xdr:cNvCxnSpPr/>
      </xdr:nvCxnSpPr>
      <xdr:spPr bwMode="auto">
        <a:xfrm flipV="1">
          <a:off x="4305300" y="6670782"/>
          <a:ext cx="698500" cy="2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82190</xdr:rowOff>
    </xdr:from>
    <xdr:to>
      <xdr:col>22</xdr:col>
      <xdr:colOff>114300</xdr:colOff>
      <xdr:row>35</xdr:row>
      <xdr:rowOff>86021</xdr:rowOff>
    </xdr:to>
    <xdr:cxnSp macro="">
      <xdr:nvCxnSpPr>
        <xdr:cNvPr id="114" name="直線コネクタ 113"/>
        <xdr:cNvCxnSpPr/>
      </xdr:nvCxnSpPr>
      <xdr:spPr bwMode="auto">
        <a:xfrm flipV="1">
          <a:off x="3606800" y="6692540"/>
          <a:ext cx="6985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86021</xdr:rowOff>
    </xdr:from>
    <xdr:to>
      <xdr:col>18</xdr:col>
      <xdr:colOff>177800</xdr:colOff>
      <xdr:row>35</xdr:row>
      <xdr:rowOff>125473</xdr:rowOff>
    </xdr:to>
    <xdr:cxnSp macro="">
      <xdr:nvCxnSpPr>
        <xdr:cNvPr id="117" name="直線コネクタ 116"/>
        <xdr:cNvCxnSpPr/>
      </xdr:nvCxnSpPr>
      <xdr:spPr bwMode="auto">
        <a:xfrm flipV="1">
          <a:off x="2908300" y="6696371"/>
          <a:ext cx="698500" cy="3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2408</xdr:rowOff>
    </xdr:from>
    <xdr:to>
      <xdr:col>29</xdr:col>
      <xdr:colOff>177800</xdr:colOff>
      <xdr:row>35</xdr:row>
      <xdr:rowOff>104008</xdr:rowOff>
    </xdr:to>
    <xdr:sp macro="" textlink="">
      <xdr:nvSpPr>
        <xdr:cNvPr id="127" name="楕円 126"/>
        <xdr:cNvSpPr/>
      </xdr:nvSpPr>
      <xdr:spPr bwMode="auto">
        <a:xfrm>
          <a:off x="5600700" y="661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190385</xdr:rowOff>
    </xdr:from>
    <xdr:ext cx="762000" cy="259045"/>
    <xdr:sp macro="" textlink="">
      <xdr:nvSpPr>
        <xdr:cNvPr id="128" name="人口1人当たり決算額の推移該当値テキスト445"/>
        <xdr:cNvSpPr txBox="1"/>
      </xdr:nvSpPr>
      <xdr:spPr>
        <a:xfrm>
          <a:off x="5740400" y="64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9632</xdr:rowOff>
    </xdr:from>
    <xdr:to>
      <xdr:col>26</xdr:col>
      <xdr:colOff>101600</xdr:colOff>
      <xdr:row>35</xdr:row>
      <xdr:rowOff>111232</xdr:rowOff>
    </xdr:to>
    <xdr:sp macro="" textlink="">
      <xdr:nvSpPr>
        <xdr:cNvPr id="129" name="楕円 128"/>
        <xdr:cNvSpPr/>
      </xdr:nvSpPr>
      <xdr:spPr bwMode="auto">
        <a:xfrm>
          <a:off x="4953000" y="661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121409</xdr:rowOff>
    </xdr:from>
    <xdr:ext cx="736600" cy="259045"/>
    <xdr:sp macro="" textlink="">
      <xdr:nvSpPr>
        <xdr:cNvPr id="130" name="テキスト ボックス 129"/>
        <xdr:cNvSpPr txBox="1"/>
      </xdr:nvSpPr>
      <xdr:spPr>
        <a:xfrm>
          <a:off x="4622800" y="638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31390</xdr:rowOff>
    </xdr:from>
    <xdr:to>
      <xdr:col>22</xdr:col>
      <xdr:colOff>165100</xdr:colOff>
      <xdr:row>35</xdr:row>
      <xdr:rowOff>132990</xdr:rowOff>
    </xdr:to>
    <xdr:sp macro="" textlink="">
      <xdr:nvSpPr>
        <xdr:cNvPr id="131" name="楕円 130"/>
        <xdr:cNvSpPr/>
      </xdr:nvSpPr>
      <xdr:spPr bwMode="auto">
        <a:xfrm>
          <a:off x="4254500" y="664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143167</xdr:rowOff>
    </xdr:from>
    <xdr:ext cx="762000" cy="259045"/>
    <xdr:sp macro="" textlink="">
      <xdr:nvSpPr>
        <xdr:cNvPr id="132" name="テキスト ボックス 131"/>
        <xdr:cNvSpPr txBox="1"/>
      </xdr:nvSpPr>
      <xdr:spPr>
        <a:xfrm>
          <a:off x="3924300" y="641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35221</xdr:rowOff>
    </xdr:from>
    <xdr:to>
      <xdr:col>19</xdr:col>
      <xdr:colOff>38100</xdr:colOff>
      <xdr:row>35</xdr:row>
      <xdr:rowOff>136821</xdr:rowOff>
    </xdr:to>
    <xdr:sp macro="" textlink="">
      <xdr:nvSpPr>
        <xdr:cNvPr id="133" name="楕円 132"/>
        <xdr:cNvSpPr/>
      </xdr:nvSpPr>
      <xdr:spPr bwMode="auto">
        <a:xfrm>
          <a:off x="3556000" y="664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146998</xdr:rowOff>
    </xdr:from>
    <xdr:ext cx="762000" cy="259045"/>
    <xdr:sp macro="" textlink="">
      <xdr:nvSpPr>
        <xdr:cNvPr id="134" name="テキスト ボックス 133"/>
        <xdr:cNvSpPr txBox="1"/>
      </xdr:nvSpPr>
      <xdr:spPr>
        <a:xfrm>
          <a:off x="3225800" y="641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74673</xdr:rowOff>
    </xdr:from>
    <xdr:to>
      <xdr:col>15</xdr:col>
      <xdr:colOff>101600</xdr:colOff>
      <xdr:row>35</xdr:row>
      <xdr:rowOff>176273</xdr:rowOff>
    </xdr:to>
    <xdr:sp macro="" textlink="">
      <xdr:nvSpPr>
        <xdr:cNvPr id="135" name="楕円 134"/>
        <xdr:cNvSpPr/>
      </xdr:nvSpPr>
      <xdr:spPr bwMode="auto">
        <a:xfrm>
          <a:off x="2857500" y="668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186450</xdr:rowOff>
    </xdr:from>
    <xdr:ext cx="762000" cy="259045"/>
    <xdr:sp macro="" textlink="">
      <xdr:nvSpPr>
        <xdr:cNvPr id="136" name="テキスト ボックス 135"/>
        <xdr:cNvSpPr txBox="1"/>
      </xdr:nvSpPr>
      <xdr:spPr>
        <a:xfrm>
          <a:off x="2527300" y="645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41701</xdr:rowOff>
    </xdr:from>
    <xdr:to>
      <xdr:col>24</xdr:col>
      <xdr:colOff>63500</xdr:colOff>
      <xdr:row>35</xdr:row>
      <xdr:rowOff>50114</xdr:rowOff>
    </xdr:to>
    <xdr:cxnSp macro="">
      <xdr:nvCxnSpPr>
        <xdr:cNvPr id="58" name="直線コネクタ 57"/>
        <xdr:cNvCxnSpPr/>
      </xdr:nvCxnSpPr>
      <xdr:spPr>
        <a:xfrm flipV="1">
          <a:off x="3797300" y="6042451"/>
          <a:ext cx="8382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50114</xdr:rowOff>
    </xdr:from>
    <xdr:to>
      <xdr:col>19</xdr:col>
      <xdr:colOff>177800</xdr:colOff>
      <xdr:row>35</xdr:row>
      <xdr:rowOff>55397</xdr:rowOff>
    </xdr:to>
    <xdr:cxnSp macro="">
      <xdr:nvCxnSpPr>
        <xdr:cNvPr id="61" name="直線コネクタ 60"/>
        <xdr:cNvCxnSpPr/>
      </xdr:nvCxnSpPr>
      <xdr:spPr>
        <a:xfrm flipV="1">
          <a:off x="2908300" y="6050864"/>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38695</xdr:rowOff>
    </xdr:from>
    <xdr:to>
      <xdr:col>15</xdr:col>
      <xdr:colOff>50800</xdr:colOff>
      <xdr:row>35</xdr:row>
      <xdr:rowOff>55397</xdr:rowOff>
    </xdr:to>
    <xdr:cxnSp macro="">
      <xdr:nvCxnSpPr>
        <xdr:cNvPr id="64" name="直線コネクタ 63"/>
        <xdr:cNvCxnSpPr/>
      </xdr:nvCxnSpPr>
      <xdr:spPr>
        <a:xfrm>
          <a:off x="2019300" y="6039445"/>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38695</xdr:rowOff>
    </xdr:from>
    <xdr:to>
      <xdr:col>10</xdr:col>
      <xdr:colOff>114300</xdr:colOff>
      <xdr:row>35</xdr:row>
      <xdr:rowOff>65725</xdr:rowOff>
    </xdr:to>
    <xdr:cxnSp macro="">
      <xdr:nvCxnSpPr>
        <xdr:cNvPr id="67" name="直線コネクタ 66"/>
        <xdr:cNvCxnSpPr/>
      </xdr:nvCxnSpPr>
      <xdr:spPr>
        <a:xfrm flipV="1">
          <a:off x="1130300" y="6039445"/>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162351</xdr:rowOff>
    </xdr:from>
    <xdr:to>
      <xdr:col>24</xdr:col>
      <xdr:colOff>114300</xdr:colOff>
      <xdr:row>35</xdr:row>
      <xdr:rowOff>92501</xdr:rowOff>
    </xdr:to>
    <xdr:sp macro="" textlink="">
      <xdr:nvSpPr>
        <xdr:cNvPr id="77" name="楕円 76"/>
        <xdr:cNvSpPr/>
      </xdr:nvSpPr>
      <xdr:spPr>
        <a:xfrm>
          <a:off x="4584700" y="59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13778</xdr:rowOff>
    </xdr:from>
    <xdr:ext cx="599010" cy="259045"/>
    <xdr:sp macro="" textlink="">
      <xdr:nvSpPr>
        <xdr:cNvPr id="78" name="人件費該当値テキスト"/>
        <xdr:cNvSpPr txBox="1"/>
      </xdr:nvSpPr>
      <xdr:spPr>
        <a:xfrm>
          <a:off x="4686300" y="584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170764</xdr:rowOff>
    </xdr:from>
    <xdr:to>
      <xdr:col>20</xdr:col>
      <xdr:colOff>38100</xdr:colOff>
      <xdr:row>35</xdr:row>
      <xdr:rowOff>100914</xdr:rowOff>
    </xdr:to>
    <xdr:sp macro="" textlink="">
      <xdr:nvSpPr>
        <xdr:cNvPr id="79" name="楕円 78"/>
        <xdr:cNvSpPr/>
      </xdr:nvSpPr>
      <xdr:spPr>
        <a:xfrm>
          <a:off x="3746500" y="60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117441</xdr:rowOff>
    </xdr:from>
    <xdr:ext cx="599010" cy="259045"/>
    <xdr:sp macro="" textlink="">
      <xdr:nvSpPr>
        <xdr:cNvPr id="80" name="テキスト ボックス 79"/>
        <xdr:cNvSpPr txBox="1"/>
      </xdr:nvSpPr>
      <xdr:spPr>
        <a:xfrm>
          <a:off x="3497795" y="57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4597</xdr:rowOff>
    </xdr:from>
    <xdr:to>
      <xdr:col>15</xdr:col>
      <xdr:colOff>101600</xdr:colOff>
      <xdr:row>35</xdr:row>
      <xdr:rowOff>106197</xdr:rowOff>
    </xdr:to>
    <xdr:sp macro="" textlink="">
      <xdr:nvSpPr>
        <xdr:cNvPr id="81" name="楕円 80"/>
        <xdr:cNvSpPr/>
      </xdr:nvSpPr>
      <xdr:spPr>
        <a:xfrm>
          <a:off x="2857500" y="60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122724</xdr:rowOff>
    </xdr:from>
    <xdr:ext cx="599010" cy="259045"/>
    <xdr:sp macro="" textlink="">
      <xdr:nvSpPr>
        <xdr:cNvPr id="82" name="テキスト ボックス 81"/>
        <xdr:cNvSpPr txBox="1"/>
      </xdr:nvSpPr>
      <xdr:spPr>
        <a:xfrm>
          <a:off x="2608795" y="578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159345</xdr:rowOff>
    </xdr:from>
    <xdr:to>
      <xdr:col>10</xdr:col>
      <xdr:colOff>165100</xdr:colOff>
      <xdr:row>35</xdr:row>
      <xdr:rowOff>89495</xdr:rowOff>
    </xdr:to>
    <xdr:sp macro="" textlink="">
      <xdr:nvSpPr>
        <xdr:cNvPr id="83" name="楕円 82"/>
        <xdr:cNvSpPr/>
      </xdr:nvSpPr>
      <xdr:spPr>
        <a:xfrm>
          <a:off x="1968500" y="59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106022</xdr:rowOff>
    </xdr:from>
    <xdr:ext cx="599010" cy="259045"/>
    <xdr:sp macro="" textlink="">
      <xdr:nvSpPr>
        <xdr:cNvPr id="84" name="テキスト ボックス 83"/>
        <xdr:cNvSpPr txBox="1"/>
      </xdr:nvSpPr>
      <xdr:spPr>
        <a:xfrm>
          <a:off x="1719795" y="576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14925</xdr:rowOff>
    </xdr:from>
    <xdr:to>
      <xdr:col>6</xdr:col>
      <xdr:colOff>38100</xdr:colOff>
      <xdr:row>35</xdr:row>
      <xdr:rowOff>116525</xdr:rowOff>
    </xdr:to>
    <xdr:sp macro="" textlink="">
      <xdr:nvSpPr>
        <xdr:cNvPr id="85" name="楕円 84"/>
        <xdr:cNvSpPr/>
      </xdr:nvSpPr>
      <xdr:spPr>
        <a:xfrm>
          <a:off x="1079500" y="60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133052</xdr:rowOff>
    </xdr:from>
    <xdr:ext cx="599010" cy="259045"/>
    <xdr:sp macro="" textlink="">
      <xdr:nvSpPr>
        <xdr:cNvPr id="86" name="テキスト ボックス 85"/>
        <xdr:cNvSpPr txBox="1"/>
      </xdr:nvSpPr>
      <xdr:spPr>
        <a:xfrm>
          <a:off x="830795" y="57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98909</xdr:rowOff>
    </xdr:from>
    <xdr:to>
      <xdr:col>24</xdr:col>
      <xdr:colOff>63500</xdr:colOff>
      <xdr:row>57</xdr:row>
      <xdr:rowOff>108854</xdr:rowOff>
    </xdr:to>
    <xdr:cxnSp macro="">
      <xdr:nvCxnSpPr>
        <xdr:cNvPr id="117" name="直線コネクタ 116"/>
        <xdr:cNvCxnSpPr/>
      </xdr:nvCxnSpPr>
      <xdr:spPr>
        <a:xfrm flipV="1">
          <a:off x="3797300" y="9871559"/>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108854</xdr:rowOff>
    </xdr:from>
    <xdr:to>
      <xdr:col>19</xdr:col>
      <xdr:colOff>177800</xdr:colOff>
      <xdr:row>57</xdr:row>
      <xdr:rowOff>119560</xdr:rowOff>
    </xdr:to>
    <xdr:cxnSp macro="">
      <xdr:nvCxnSpPr>
        <xdr:cNvPr id="120" name="直線コネクタ 119"/>
        <xdr:cNvCxnSpPr/>
      </xdr:nvCxnSpPr>
      <xdr:spPr>
        <a:xfrm flipV="1">
          <a:off x="2908300" y="9881504"/>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119560</xdr:rowOff>
    </xdr:from>
    <xdr:to>
      <xdr:col>15</xdr:col>
      <xdr:colOff>50800</xdr:colOff>
      <xdr:row>57</xdr:row>
      <xdr:rowOff>128113</xdr:rowOff>
    </xdr:to>
    <xdr:cxnSp macro="">
      <xdr:nvCxnSpPr>
        <xdr:cNvPr id="123" name="直線コネクタ 122"/>
        <xdr:cNvCxnSpPr/>
      </xdr:nvCxnSpPr>
      <xdr:spPr>
        <a:xfrm flipV="1">
          <a:off x="2019300" y="9892210"/>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128113</xdr:rowOff>
    </xdr:from>
    <xdr:to>
      <xdr:col>10</xdr:col>
      <xdr:colOff>114300</xdr:colOff>
      <xdr:row>57</xdr:row>
      <xdr:rowOff>135948</xdr:rowOff>
    </xdr:to>
    <xdr:cxnSp macro="">
      <xdr:nvCxnSpPr>
        <xdr:cNvPr id="126" name="直線コネクタ 125"/>
        <xdr:cNvCxnSpPr/>
      </xdr:nvCxnSpPr>
      <xdr:spPr>
        <a:xfrm flipV="1">
          <a:off x="1130300" y="9900763"/>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48109</xdr:rowOff>
    </xdr:from>
    <xdr:to>
      <xdr:col>24</xdr:col>
      <xdr:colOff>114300</xdr:colOff>
      <xdr:row>57</xdr:row>
      <xdr:rowOff>149709</xdr:rowOff>
    </xdr:to>
    <xdr:sp macro="" textlink="">
      <xdr:nvSpPr>
        <xdr:cNvPr id="136" name="楕円 135"/>
        <xdr:cNvSpPr/>
      </xdr:nvSpPr>
      <xdr:spPr>
        <a:xfrm>
          <a:off x="4584700" y="98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26536</xdr:rowOff>
    </xdr:from>
    <xdr:ext cx="599010" cy="259045"/>
    <xdr:sp macro="" textlink="">
      <xdr:nvSpPr>
        <xdr:cNvPr id="137" name="物件費該当値テキスト"/>
        <xdr:cNvSpPr txBox="1"/>
      </xdr:nvSpPr>
      <xdr:spPr>
        <a:xfrm>
          <a:off x="4686300" y="97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58054</xdr:rowOff>
    </xdr:from>
    <xdr:to>
      <xdr:col>20</xdr:col>
      <xdr:colOff>38100</xdr:colOff>
      <xdr:row>57</xdr:row>
      <xdr:rowOff>159654</xdr:rowOff>
    </xdr:to>
    <xdr:sp macro="" textlink="">
      <xdr:nvSpPr>
        <xdr:cNvPr id="138" name="楕円 137"/>
        <xdr:cNvSpPr/>
      </xdr:nvSpPr>
      <xdr:spPr>
        <a:xfrm>
          <a:off x="3746500" y="98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150781</xdr:rowOff>
    </xdr:from>
    <xdr:ext cx="599010" cy="259045"/>
    <xdr:sp macro="" textlink="">
      <xdr:nvSpPr>
        <xdr:cNvPr id="139" name="テキスト ボックス 138"/>
        <xdr:cNvSpPr txBox="1"/>
      </xdr:nvSpPr>
      <xdr:spPr>
        <a:xfrm>
          <a:off x="3497795" y="992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68760</xdr:rowOff>
    </xdr:from>
    <xdr:to>
      <xdr:col>15</xdr:col>
      <xdr:colOff>101600</xdr:colOff>
      <xdr:row>57</xdr:row>
      <xdr:rowOff>170360</xdr:rowOff>
    </xdr:to>
    <xdr:sp macro="" textlink="">
      <xdr:nvSpPr>
        <xdr:cNvPr id="140" name="楕円 139"/>
        <xdr:cNvSpPr/>
      </xdr:nvSpPr>
      <xdr:spPr>
        <a:xfrm>
          <a:off x="2857500" y="9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161487</xdr:rowOff>
    </xdr:from>
    <xdr:ext cx="599010" cy="259045"/>
    <xdr:sp macro="" textlink="">
      <xdr:nvSpPr>
        <xdr:cNvPr id="141" name="テキスト ボックス 140"/>
        <xdr:cNvSpPr txBox="1"/>
      </xdr:nvSpPr>
      <xdr:spPr>
        <a:xfrm>
          <a:off x="2608795" y="993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77313</xdr:rowOff>
    </xdr:from>
    <xdr:to>
      <xdr:col>10</xdr:col>
      <xdr:colOff>165100</xdr:colOff>
      <xdr:row>58</xdr:row>
      <xdr:rowOff>7463</xdr:rowOff>
    </xdr:to>
    <xdr:sp macro="" textlink="">
      <xdr:nvSpPr>
        <xdr:cNvPr id="142" name="楕円 141"/>
        <xdr:cNvSpPr/>
      </xdr:nvSpPr>
      <xdr:spPr>
        <a:xfrm>
          <a:off x="1968500" y="984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23990</xdr:rowOff>
    </xdr:from>
    <xdr:ext cx="599010" cy="259045"/>
    <xdr:sp macro="" textlink="">
      <xdr:nvSpPr>
        <xdr:cNvPr id="143" name="テキスト ボックス 142"/>
        <xdr:cNvSpPr txBox="1"/>
      </xdr:nvSpPr>
      <xdr:spPr>
        <a:xfrm>
          <a:off x="1719795" y="962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85148</xdr:rowOff>
    </xdr:from>
    <xdr:to>
      <xdr:col>6</xdr:col>
      <xdr:colOff>38100</xdr:colOff>
      <xdr:row>58</xdr:row>
      <xdr:rowOff>15298</xdr:rowOff>
    </xdr:to>
    <xdr:sp macro="" textlink="">
      <xdr:nvSpPr>
        <xdr:cNvPr id="144" name="楕円 143"/>
        <xdr:cNvSpPr/>
      </xdr:nvSpPr>
      <xdr:spPr>
        <a:xfrm>
          <a:off x="1079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31825</xdr:rowOff>
    </xdr:from>
    <xdr:ext cx="599010" cy="259045"/>
    <xdr:sp macro="" textlink="">
      <xdr:nvSpPr>
        <xdr:cNvPr id="145" name="テキスト ボックス 144"/>
        <xdr:cNvSpPr txBox="1"/>
      </xdr:nvSpPr>
      <xdr:spPr>
        <a:xfrm>
          <a:off x="830795" y="963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56688</xdr:rowOff>
    </xdr:from>
    <xdr:to>
      <xdr:col>24</xdr:col>
      <xdr:colOff>63500</xdr:colOff>
      <xdr:row>75</xdr:row>
      <xdr:rowOff>74358</xdr:rowOff>
    </xdr:to>
    <xdr:cxnSp macro="">
      <xdr:nvCxnSpPr>
        <xdr:cNvPr id="174" name="直線コネクタ 173"/>
        <xdr:cNvCxnSpPr/>
      </xdr:nvCxnSpPr>
      <xdr:spPr>
        <a:xfrm>
          <a:off x="3797300" y="12915438"/>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53259</xdr:rowOff>
    </xdr:from>
    <xdr:to>
      <xdr:col>19</xdr:col>
      <xdr:colOff>177800</xdr:colOff>
      <xdr:row>75</xdr:row>
      <xdr:rowOff>56688</xdr:rowOff>
    </xdr:to>
    <xdr:cxnSp macro="">
      <xdr:nvCxnSpPr>
        <xdr:cNvPr id="177" name="直線コネクタ 176"/>
        <xdr:cNvCxnSpPr/>
      </xdr:nvCxnSpPr>
      <xdr:spPr>
        <a:xfrm>
          <a:off x="2908300" y="129120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53259</xdr:rowOff>
    </xdr:from>
    <xdr:to>
      <xdr:col>15</xdr:col>
      <xdr:colOff>50800</xdr:colOff>
      <xdr:row>76</xdr:row>
      <xdr:rowOff>37576</xdr:rowOff>
    </xdr:to>
    <xdr:cxnSp macro="">
      <xdr:nvCxnSpPr>
        <xdr:cNvPr id="180" name="直線コネクタ 179"/>
        <xdr:cNvCxnSpPr/>
      </xdr:nvCxnSpPr>
      <xdr:spPr>
        <a:xfrm flipV="1">
          <a:off x="2019300" y="12912009"/>
          <a:ext cx="889000" cy="15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37576</xdr:rowOff>
    </xdr:from>
    <xdr:to>
      <xdr:col>10</xdr:col>
      <xdr:colOff>114300</xdr:colOff>
      <xdr:row>76</xdr:row>
      <xdr:rowOff>119469</xdr:rowOff>
    </xdr:to>
    <xdr:cxnSp macro="">
      <xdr:nvCxnSpPr>
        <xdr:cNvPr id="183" name="直線コネクタ 182"/>
        <xdr:cNvCxnSpPr/>
      </xdr:nvCxnSpPr>
      <xdr:spPr>
        <a:xfrm flipV="1">
          <a:off x="1130300" y="13067776"/>
          <a:ext cx="889000" cy="8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23558</xdr:rowOff>
    </xdr:from>
    <xdr:to>
      <xdr:col>24</xdr:col>
      <xdr:colOff>114300</xdr:colOff>
      <xdr:row>75</xdr:row>
      <xdr:rowOff>125158</xdr:rowOff>
    </xdr:to>
    <xdr:sp macro="" textlink="">
      <xdr:nvSpPr>
        <xdr:cNvPr id="193" name="楕円 192"/>
        <xdr:cNvSpPr/>
      </xdr:nvSpPr>
      <xdr:spPr>
        <a:xfrm>
          <a:off x="4584700" y="128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46435</xdr:rowOff>
    </xdr:from>
    <xdr:ext cx="534377" cy="259045"/>
    <xdr:sp macro="" textlink="">
      <xdr:nvSpPr>
        <xdr:cNvPr id="194" name="維持補修費該当値テキスト"/>
        <xdr:cNvSpPr txBox="1"/>
      </xdr:nvSpPr>
      <xdr:spPr>
        <a:xfrm>
          <a:off x="4686300" y="127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5888</xdr:rowOff>
    </xdr:from>
    <xdr:to>
      <xdr:col>20</xdr:col>
      <xdr:colOff>38100</xdr:colOff>
      <xdr:row>75</xdr:row>
      <xdr:rowOff>107488</xdr:rowOff>
    </xdr:to>
    <xdr:sp macro="" textlink="">
      <xdr:nvSpPr>
        <xdr:cNvPr id="195" name="楕円 194"/>
        <xdr:cNvSpPr/>
      </xdr:nvSpPr>
      <xdr:spPr>
        <a:xfrm>
          <a:off x="3746500" y="128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124015</xdr:rowOff>
    </xdr:from>
    <xdr:ext cx="534377" cy="259045"/>
    <xdr:sp macro="" textlink="">
      <xdr:nvSpPr>
        <xdr:cNvPr id="196" name="テキスト ボックス 195"/>
        <xdr:cNvSpPr txBox="1"/>
      </xdr:nvSpPr>
      <xdr:spPr>
        <a:xfrm>
          <a:off x="3530111" y="1263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2459</xdr:rowOff>
    </xdr:from>
    <xdr:to>
      <xdr:col>15</xdr:col>
      <xdr:colOff>101600</xdr:colOff>
      <xdr:row>75</xdr:row>
      <xdr:rowOff>104059</xdr:rowOff>
    </xdr:to>
    <xdr:sp macro="" textlink="">
      <xdr:nvSpPr>
        <xdr:cNvPr id="197" name="楕円 196"/>
        <xdr:cNvSpPr/>
      </xdr:nvSpPr>
      <xdr:spPr>
        <a:xfrm>
          <a:off x="2857500" y="128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120586</xdr:rowOff>
    </xdr:from>
    <xdr:ext cx="534377" cy="259045"/>
    <xdr:sp macro="" textlink="">
      <xdr:nvSpPr>
        <xdr:cNvPr id="198" name="テキスト ボックス 197"/>
        <xdr:cNvSpPr txBox="1"/>
      </xdr:nvSpPr>
      <xdr:spPr>
        <a:xfrm>
          <a:off x="2641111" y="126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158226</xdr:rowOff>
    </xdr:from>
    <xdr:to>
      <xdr:col>10</xdr:col>
      <xdr:colOff>165100</xdr:colOff>
      <xdr:row>76</xdr:row>
      <xdr:rowOff>88376</xdr:rowOff>
    </xdr:to>
    <xdr:sp macro="" textlink="">
      <xdr:nvSpPr>
        <xdr:cNvPr id="199" name="楕円 198"/>
        <xdr:cNvSpPr/>
      </xdr:nvSpPr>
      <xdr:spPr>
        <a:xfrm>
          <a:off x="1968500" y="13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104904</xdr:rowOff>
    </xdr:from>
    <xdr:ext cx="534377" cy="259045"/>
    <xdr:sp macro="" textlink="">
      <xdr:nvSpPr>
        <xdr:cNvPr id="200" name="テキスト ボックス 199"/>
        <xdr:cNvSpPr txBox="1"/>
      </xdr:nvSpPr>
      <xdr:spPr>
        <a:xfrm>
          <a:off x="1752111" y="127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68669</xdr:rowOff>
    </xdr:from>
    <xdr:to>
      <xdr:col>6</xdr:col>
      <xdr:colOff>38100</xdr:colOff>
      <xdr:row>76</xdr:row>
      <xdr:rowOff>170269</xdr:rowOff>
    </xdr:to>
    <xdr:sp macro="" textlink="">
      <xdr:nvSpPr>
        <xdr:cNvPr id="201" name="楕円 200"/>
        <xdr:cNvSpPr/>
      </xdr:nvSpPr>
      <xdr:spPr>
        <a:xfrm>
          <a:off x="1079500" y="130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15346</xdr:rowOff>
    </xdr:from>
    <xdr:ext cx="534377" cy="259045"/>
    <xdr:sp macro="" textlink="">
      <xdr:nvSpPr>
        <xdr:cNvPr id="202" name="テキスト ボックス 201"/>
        <xdr:cNvSpPr txBox="1"/>
      </xdr:nvSpPr>
      <xdr:spPr>
        <a:xfrm>
          <a:off x="863111" y="12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85007</xdr:rowOff>
    </xdr:from>
    <xdr:to>
      <xdr:col>24</xdr:col>
      <xdr:colOff>63500</xdr:colOff>
      <xdr:row>96</xdr:row>
      <xdr:rowOff>119165</xdr:rowOff>
    </xdr:to>
    <xdr:cxnSp macro="">
      <xdr:nvCxnSpPr>
        <xdr:cNvPr id="235" name="直線コネクタ 234"/>
        <xdr:cNvCxnSpPr/>
      </xdr:nvCxnSpPr>
      <xdr:spPr>
        <a:xfrm>
          <a:off x="3797300" y="16544207"/>
          <a:ext cx="838200" cy="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46489</xdr:rowOff>
    </xdr:from>
    <xdr:to>
      <xdr:col>19</xdr:col>
      <xdr:colOff>177800</xdr:colOff>
      <xdr:row>96</xdr:row>
      <xdr:rowOff>85007</xdr:rowOff>
    </xdr:to>
    <xdr:cxnSp macro="">
      <xdr:nvCxnSpPr>
        <xdr:cNvPr id="238" name="直線コネクタ 237"/>
        <xdr:cNvCxnSpPr/>
      </xdr:nvCxnSpPr>
      <xdr:spPr>
        <a:xfrm>
          <a:off x="2908300" y="16505689"/>
          <a:ext cx="889000" cy="3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46489</xdr:rowOff>
    </xdr:from>
    <xdr:to>
      <xdr:col>15</xdr:col>
      <xdr:colOff>50800</xdr:colOff>
      <xdr:row>96</xdr:row>
      <xdr:rowOff>79160</xdr:rowOff>
    </xdr:to>
    <xdr:cxnSp macro="">
      <xdr:nvCxnSpPr>
        <xdr:cNvPr id="241" name="直線コネクタ 240"/>
        <xdr:cNvCxnSpPr/>
      </xdr:nvCxnSpPr>
      <xdr:spPr>
        <a:xfrm flipV="1">
          <a:off x="2019300" y="16505689"/>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79160</xdr:rowOff>
    </xdr:from>
    <xdr:to>
      <xdr:col>10</xdr:col>
      <xdr:colOff>114300</xdr:colOff>
      <xdr:row>97</xdr:row>
      <xdr:rowOff>38069</xdr:rowOff>
    </xdr:to>
    <xdr:cxnSp macro="">
      <xdr:nvCxnSpPr>
        <xdr:cNvPr id="244" name="直線コネクタ 243"/>
        <xdr:cNvCxnSpPr/>
      </xdr:nvCxnSpPr>
      <xdr:spPr>
        <a:xfrm flipV="1">
          <a:off x="1130300" y="16538360"/>
          <a:ext cx="889000" cy="1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68365</xdr:rowOff>
    </xdr:from>
    <xdr:to>
      <xdr:col>24</xdr:col>
      <xdr:colOff>114300</xdr:colOff>
      <xdr:row>96</xdr:row>
      <xdr:rowOff>169965</xdr:rowOff>
    </xdr:to>
    <xdr:sp macro="" textlink="">
      <xdr:nvSpPr>
        <xdr:cNvPr id="254" name="楕円 253"/>
        <xdr:cNvSpPr/>
      </xdr:nvSpPr>
      <xdr:spPr>
        <a:xfrm>
          <a:off x="4584700" y="165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46792</xdr:rowOff>
    </xdr:from>
    <xdr:ext cx="534377" cy="259045"/>
    <xdr:sp macro="" textlink="">
      <xdr:nvSpPr>
        <xdr:cNvPr id="255" name="扶助費該当値テキスト"/>
        <xdr:cNvSpPr txBox="1"/>
      </xdr:nvSpPr>
      <xdr:spPr>
        <a:xfrm>
          <a:off x="4686300" y="165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34207</xdr:rowOff>
    </xdr:from>
    <xdr:to>
      <xdr:col>20</xdr:col>
      <xdr:colOff>38100</xdr:colOff>
      <xdr:row>96</xdr:row>
      <xdr:rowOff>135807</xdr:rowOff>
    </xdr:to>
    <xdr:sp macro="" textlink="">
      <xdr:nvSpPr>
        <xdr:cNvPr id="256" name="楕円 255"/>
        <xdr:cNvSpPr/>
      </xdr:nvSpPr>
      <xdr:spPr>
        <a:xfrm>
          <a:off x="3746500" y="164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126934</xdr:rowOff>
    </xdr:from>
    <xdr:ext cx="534377" cy="259045"/>
    <xdr:sp macro="" textlink="">
      <xdr:nvSpPr>
        <xdr:cNvPr id="257" name="テキスト ボックス 256"/>
        <xdr:cNvSpPr txBox="1"/>
      </xdr:nvSpPr>
      <xdr:spPr>
        <a:xfrm>
          <a:off x="3530111" y="165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167139</xdr:rowOff>
    </xdr:from>
    <xdr:to>
      <xdr:col>15</xdr:col>
      <xdr:colOff>101600</xdr:colOff>
      <xdr:row>96</xdr:row>
      <xdr:rowOff>97289</xdr:rowOff>
    </xdr:to>
    <xdr:sp macro="" textlink="">
      <xdr:nvSpPr>
        <xdr:cNvPr id="258" name="楕円 257"/>
        <xdr:cNvSpPr/>
      </xdr:nvSpPr>
      <xdr:spPr>
        <a:xfrm>
          <a:off x="2857500" y="164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88416</xdr:rowOff>
    </xdr:from>
    <xdr:ext cx="534377" cy="259045"/>
    <xdr:sp macro="" textlink="">
      <xdr:nvSpPr>
        <xdr:cNvPr id="259" name="テキスト ボックス 258"/>
        <xdr:cNvSpPr txBox="1"/>
      </xdr:nvSpPr>
      <xdr:spPr>
        <a:xfrm>
          <a:off x="2641111" y="165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28360</xdr:rowOff>
    </xdr:from>
    <xdr:to>
      <xdr:col>10</xdr:col>
      <xdr:colOff>165100</xdr:colOff>
      <xdr:row>96</xdr:row>
      <xdr:rowOff>129960</xdr:rowOff>
    </xdr:to>
    <xdr:sp macro="" textlink="">
      <xdr:nvSpPr>
        <xdr:cNvPr id="260" name="楕円 259"/>
        <xdr:cNvSpPr/>
      </xdr:nvSpPr>
      <xdr:spPr>
        <a:xfrm>
          <a:off x="1968500" y="16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121087</xdr:rowOff>
    </xdr:from>
    <xdr:ext cx="534377" cy="259045"/>
    <xdr:sp macro="" textlink="">
      <xdr:nvSpPr>
        <xdr:cNvPr id="261" name="テキスト ボックス 260"/>
        <xdr:cNvSpPr txBox="1"/>
      </xdr:nvSpPr>
      <xdr:spPr>
        <a:xfrm>
          <a:off x="1752111" y="165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158719</xdr:rowOff>
    </xdr:from>
    <xdr:to>
      <xdr:col>6</xdr:col>
      <xdr:colOff>38100</xdr:colOff>
      <xdr:row>97</xdr:row>
      <xdr:rowOff>88869</xdr:rowOff>
    </xdr:to>
    <xdr:sp macro="" textlink="">
      <xdr:nvSpPr>
        <xdr:cNvPr id="262" name="楕円 261"/>
        <xdr:cNvSpPr/>
      </xdr:nvSpPr>
      <xdr:spPr>
        <a:xfrm>
          <a:off x="1079500" y="1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79996</xdr:rowOff>
    </xdr:from>
    <xdr:ext cx="534377" cy="259045"/>
    <xdr:sp macro="" textlink="">
      <xdr:nvSpPr>
        <xdr:cNvPr id="263" name="テキスト ボックス 262"/>
        <xdr:cNvSpPr txBox="1"/>
      </xdr:nvSpPr>
      <xdr:spPr>
        <a:xfrm>
          <a:off x="863111" y="167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10895</xdr:rowOff>
    </xdr:from>
    <xdr:to>
      <xdr:col>55</xdr:col>
      <xdr:colOff>0</xdr:colOff>
      <xdr:row>37</xdr:row>
      <xdr:rowOff>49115</xdr:rowOff>
    </xdr:to>
    <xdr:cxnSp macro="">
      <xdr:nvCxnSpPr>
        <xdr:cNvPr id="292" name="直線コネクタ 291"/>
        <xdr:cNvCxnSpPr/>
      </xdr:nvCxnSpPr>
      <xdr:spPr>
        <a:xfrm>
          <a:off x="9639300" y="6354545"/>
          <a:ext cx="838200" cy="3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167991</xdr:rowOff>
    </xdr:from>
    <xdr:to>
      <xdr:col>50</xdr:col>
      <xdr:colOff>114300</xdr:colOff>
      <xdr:row>37</xdr:row>
      <xdr:rowOff>10895</xdr:rowOff>
    </xdr:to>
    <xdr:cxnSp macro="">
      <xdr:nvCxnSpPr>
        <xdr:cNvPr id="295" name="直線コネクタ 294"/>
        <xdr:cNvCxnSpPr/>
      </xdr:nvCxnSpPr>
      <xdr:spPr>
        <a:xfrm>
          <a:off x="8750300" y="6340191"/>
          <a:ext cx="889000" cy="1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76686</xdr:rowOff>
    </xdr:from>
    <xdr:to>
      <xdr:col>45</xdr:col>
      <xdr:colOff>177800</xdr:colOff>
      <xdr:row>36</xdr:row>
      <xdr:rowOff>167991</xdr:rowOff>
    </xdr:to>
    <xdr:cxnSp macro="">
      <xdr:nvCxnSpPr>
        <xdr:cNvPr id="298" name="直線コネクタ 297"/>
        <xdr:cNvCxnSpPr/>
      </xdr:nvCxnSpPr>
      <xdr:spPr>
        <a:xfrm>
          <a:off x="7861300" y="5905986"/>
          <a:ext cx="889000" cy="4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76686</xdr:rowOff>
    </xdr:from>
    <xdr:to>
      <xdr:col>41</xdr:col>
      <xdr:colOff>50800</xdr:colOff>
      <xdr:row>37</xdr:row>
      <xdr:rowOff>123473</xdr:rowOff>
    </xdr:to>
    <xdr:cxnSp macro="">
      <xdr:nvCxnSpPr>
        <xdr:cNvPr id="301" name="直線コネクタ 300"/>
        <xdr:cNvCxnSpPr/>
      </xdr:nvCxnSpPr>
      <xdr:spPr>
        <a:xfrm flipV="1">
          <a:off x="6972300" y="5905986"/>
          <a:ext cx="889000" cy="56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169765</xdr:rowOff>
    </xdr:from>
    <xdr:to>
      <xdr:col>55</xdr:col>
      <xdr:colOff>50800</xdr:colOff>
      <xdr:row>37</xdr:row>
      <xdr:rowOff>99915</xdr:rowOff>
    </xdr:to>
    <xdr:sp macro="" textlink="">
      <xdr:nvSpPr>
        <xdr:cNvPr id="311" name="楕円 310"/>
        <xdr:cNvSpPr/>
      </xdr:nvSpPr>
      <xdr:spPr>
        <a:xfrm>
          <a:off x="10426700" y="63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148192</xdr:rowOff>
    </xdr:from>
    <xdr:ext cx="599010" cy="259045"/>
    <xdr:sp macro="" textlink="">
      <xdr:nvSpPr>
        <xdr:cNvPr id="312" name="補助費等該当値テキスト"/>
        <xdr:cNvSpPr txBox="1"/>
      </xdr:nvSpPr>
      <xdr:spPr>
        <a:xfrm>
          <a:off x="10528300" y="632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131545</xdr:rowOff>
    </xdr:from>
    <xdr:to>
      <xdr:col>50</xdr:col>
      <xdr:colOff>165100</xdr:colOff>
      <xdr:row>37</xdr:row>
      <xdr:rowOff>61695</xdr:rowOff>
    </xdr:to>
    <xdr:sp macro="" textlink="">
      <xdr:nvSpPr>
        <xdr:cNvPr id="313" name="楕円 312"/>
        <xdr:cNvSpPr/>
      </xdr:nvSpPr>
      <xdr:spPr>
        <a:xfrm>
          <a:off x="9588500" y="63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78222</xdr:rowOff>
    </xdr:from>
    <xdr:ext cx="599010" cy="259045"/>
    <xdr:sp macro="" textlink="">
      <xdr:nvSpPr>
        <xdr:cNvPr id="314" name="テキスト ボックス 313"/>
        <xdr:cNvSpPr txBox="1"/>
      </xdr:nvSpPr>
      <xdr:spPr>
        <a:xfrm>
          <a:off x="9339795" y="607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117191</xdr:rowOff>
    </xdr:from>
    <xdr:to>
      <xdr:col>46</xdr:col>
      <xdr:colOff>38100</xdr:colOff>
      <xdr:row>37</xdr:row>
      <xdr:rowOff>47341</xdr:rowOff>
    </xdr:to>
    <xdr:sp macro="" textlink="">
      <xdr:nvSpPr>
        <xdr:cNvPr id="315" name="楕円 314"/>
        <xdr:cNvSpPr/>
      </xdr:nvSpPr>
      <xdr:spPr>
        <a:xfrm>
          <a:off x="8699500" y="62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63868</xdr:rowOff>
    </xdr:from>
    <xdr:ext cx="599010" cy="259045"/>
    <xdr:sp macro="" textlink="">
      <xdr:nvSpPr>
        <xdr:cNvPr id="316" name="テキスト ボックス 315"/>
        <xdr:cNvSpPr txBox="1"/>
      </xdr:nvSpPr>
      <xdr:spPr>
        <a:xfrm>
          <a:off x="8450795" y="60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25886</xdr:rowOff>
    </xdr:from>
    <xdr:to>
      <xdr:col>41</xdr:col>
      <xdr:colOff>101600</xdr:colOff>
      <xdr:row>34</xdr:row>
      <xdr:rowOff>127486</xdr:rowOff>
    </xdr:to>
    <xdr:sp macro="" textlink="">
      <xdr:nvSpPr>
        <xdr:cNvPr id="317" name="楕円 316"/>
        <xdr:cNvSpPr/>
      </xdr:nvSpPr>
      <xdr:spPr>
        <a:xfrm>
          <a:off x="7810500" y="58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144013</xdr:rowOff>
    </xdr:from>
    <xdr:ext cx="599010" cy="259045"/>
    <xdr:sp macro="" textlink="">
      <xdr:nvSpPr>
        <xdr:cNvPr id="318" name="テキスト ボックス 317"/>
        <xdr:cNvSpPr txBox="1"/>
      </xdr:nvSpPr>
      <xdr:spPr>
        <a:xfrm>
          <a:off x="7561795" y="563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72673</xdr:rowOff>
    </xdr:from>
    <xdr:to>
      <xdr:col>36</xdr:col>
      <xdr:colOff>165100</xdr:colOff>
      <xdr:row>38</xdr:row>
      <xdr:rowOff>2823</xdr:rowOff>
    </xdr:to>
    <xdr:sp macro="" textlink="">
      <xdr:nvSpPr>
        <xdr:cNvPr id="319" name="楕円 318"/>
        <xdr:cNvSpPr/>
      </xdr:nvSpPr>
      <xdr:spPr>
        <a:xfrm>
          <a:off x="6921500" y="64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165400</xdr:rowOff>
    </xdr:from>
    <xdr:ext cx="599010" cy="259045"/>
    <xdr:sp macro="" textlink="">
      <xdr:nvSpPr>
        <xdr:cNvPr id="320" name="テキスト ボックス 319"/>
        <xdr:cNvSpPr txBox="1"/>
      </xdr:nvSpPr>
      <xdr:spPr>
        <a:xfrm>
          <a:off x="6672795" y="650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145020</xdr:rowOff>
    </xdr:from>
    <xdr:to>
      <xdr:col>55</xdr:col>
      <xdr:colOff>0</xdr:colOff>
      <xdr:row>57</xdr:row>
      <xdr:rowOff>157107</xdr:rowOff>
    </xdr:to>
    <xdr:cxnSp macro="">
      <xdr:nvCxnSpPr>
        <xdr:cNvPr id="347" name="直線コネクタ 346"/>
        <xdr:cNvCxnSpPr/>
      </xdr:nvCxnSpPr>
      <xdr:spPr>
        <a:xfrm>
          <a:off x="9639300" y="9917670"/>
          <a:ext cx="8382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145020</xdr:rowOff>
    </xdr:from>
    <xdr:to>
      <xdr:col>50</xdr:col>
      <xdr:colOff>114300</xdr:colOff>
      <xdr:row>58</xdr:row>
      <xdr:rowOff>33910</xdr:rowOff>
    </xdr:to>
    <xdr:cxnSp macro="">
      <xdr:nvCxnSpPr>
        <xdr:cNvPr id="350" name="直線コネクタ 349"/>
        <xdr:cNvCxnSpPr/>
      </xdr:nvCxnSpPr>
      <xdr:spPr>
        <a:xfrm flipV="1">
          <a:off x="8750300" y="9917670"/>
          <a:ext cx="889000" cy="6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22389</xdr:rowOff>
    </xdr:from>
    <xdr:to>
      <xdr:col>45</xdr:col>
      <xdr:colOff>177800</xdr:colOff>
      <xdr:row>58</xdr:row>
      <xdr:rowOff>33910</xdr:rowOff>
    </xdr:to>
    <xdr:cxnSp macro="">
      <xdr:nvCxnSpPr>
        <xdr:cNvPr id="353" name="直線コネクタ 352"/>
        <xdr:cNvCxnSpPr/>
      </xdr:nvCxnSpPr>
      <xdr:spPr>
        <a:xfrm>
          <a:off x="7861300" y="9966489"/>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22389</xdr:rowOff>
    </xdr:from>
    <xdr:to>
      <xdr:col>41</xdr:col>
      <xdr:colOff>50800</xdr:colOff>
      <xdr:row>58</xdr:row>
      <xdr:rowOff>45290</xdr:rowOff>
    </xdr:to>
    <xdr:cxnSp macro="">
      <xdr:nvCxnSpPr>
        <xdr:cNvPr id="356" name="直線コネクタ 355"/>
        <xdr:cNvCxnSpPr/>
      </xdr:nvCxnSpPr>
      <xdr:spPr>
        <a:xfrm flipV="1">
          <a:off x="6972300" y="9966489"/>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106307</xdr:rowOff>
    </xdr:from>
    <xdr:to>
      <xdr:col>55</xdr:col>
      <xdr:colOff>50800</xdr:colOff>
      <xdr:row>58</xdr:row>
      <xdr:rowOff>36457</xdr:rowOff>
    </xdr:to>
    <xdr:sp macro="" textlink="">
      <xdr:nvSpPr>
        <xdr:cNvPr id="366" name="楕円 365"/>
        <xdr:cNvSpPr/>
      </xdr:nvSpPr>
      <xdr:spPr>
        <a:xfrm>
          <a:off x="10426700" y="98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129184</xdr:rowOff>
    </xdr:from>
    <xdr:ext cx="599010" cy="259045"/>
    <xdr:sp macro="" textlink="">
      <xdr:nvSpPr>
        <xdr:cNvPr id="367" name="普通建設事業費該当値テキスト"/>
        <xdr:cNvSpPr txBox="1"/>
      </xdr:nvSpPr>
      <xdr:spPr>
        <a:xfrm>
          <a:off x="10528300" y="973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94220</xdr:rowOff>
    </xdr:from>
    <xdr:to>
      <xdr:col>50</xdr:col>
      <xdr:colOff>165100</xdr:colOff>
      <xdr:row>58</xdr:row>
      <xdr:rowOff>24370</xdr:rowOff>
    </xdr:to>
    <xdr:sp macro="" textlink="">
      <xdr:nvSpPr>
        <xdr:cNvPr id="368" name="楕円 367"/>
        <xdr:cNvSpPr/>
      </xdr:nvSpPr>
      <xdr:spPr>
        <a:xfrm>
          <a:off x="9588500" y="9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40897</xdr:rowOff>
    </xdr:from>
    <xdr:ext cx="599010" cy="259045"/>
    <xdr:sp macro="" textlink="">
      <xdr:nvSpPr>
        <xdr:cNvPr id="369" name="テキスト ボックス 368"/>
        <xdr:cNvSpPr txBox="1"/>
      </xdr:nvSpPr>
      <xdr:spPr>
        <a:xfrm>
          <a:off x="9339795" y="964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154560</xdr:rowOff>
    </xdr:from>
    <xdr:to>
      <xdr:col>46</xdr:col>
      <xdr:colOff>38100</xdr:colOff>
      <xdr:row>58</xdr:row>
      <xdr:rowOff>84710</xdr:rowOff>
    </xdr:to>
    <xdr:sp macro="" textlink="">
      <xdr:nvSpPr>
        <xdr:cNvPr id="370" name="楕円 369"/>
        <xdr:cNvSpPr/>
      </xdr:nvSpPr>
      <xdr:spPr>
        <a:xfrm>
          <a:off x="8699500" y="99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75837</xdr:rowOff>
    </xdr:from>
    <xdr:ext cx="599010" cy="259045"/>
    <xdr:sp macro="" textlink="">
      <xdr:nvSpPr>
        <xdr:cNvPr id="371" name="テキスト ボックス 370"/>
        <xdr:cNvSpPr txBox="1"/>
      </xdr:nvSpPr>
      <xdr:spPr>
        <a:xfrm>
          <a:off x="8450795" y="1001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143039</xdr:rowOff>
    </xdr:from>
    <xdr:to>
      <xdr:col>41</xdr:col>
      <xdr:colOff>101600</xdr:colOff>
      <xdr:row>58</xdr:row>
      <xdr:rowOff>73189</xdr:rowOff>
    </xdr:to>
    <xdr:sp macro="" textlink="">
      <xdr:nvSpPr>
        <xdr:cNvPr id="372" name="楕円 371"/>
        <xdr:cNvSpPr/>
      </xdr:nvSpPr>
      <xdr:spPr>
        <a:xfrm>
          <a:off x="7810500" y="99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64316</xdr:rowOff>
    </xdr:from>
    <xdr:ext cx="599010" cy="259045"/>
    <xdr:sp macro="" textlink="">
      <xdr:nvSpPr>
        <xdr:cNvPr id="373" name="テキスト ボックス 372"/>
        <xdr:cNvSpPr txBox="1"/>
      </xdr:nvSpPr>
      <xdr:spPr>
        <a:xfrm>
          <a:off x="7561795" y="1000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165940</xdr:rowOff>
    </xdr:from>
    <xdr:to>
      <xdr:col>36</xdr:col>
      <xdr:colOff>165100</xdr:colOff>
      <xdr:row>58</xdr:row>
      <xdr:rowOff>96090</xdr:rowOff>
    </xdr:to>
    <xdr:sp macro="" textlink="">
      <xdr:nvSpPr>
        <xdr:cNvPr id="374" name="楕円 373"/>
        <xdr:cNvSpPr/>
      </xdr:nvSpPr>
      <xdr:spPr>
        <a:xfrm>
          <a:off x="6921500" y="99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87217</xdr:rowOff>
    </xdr:from>
    <xdr:ext cx="599010" cy="259045"/>
    <xdr:sp macro="" textlink="">
      <xdr:nvSpPr>
        <xdr:cNvPr id="375" name="テキスト ボックス 374"/>
        <xdr:cNvSpPr txBox="1"/>
      </xdr:nvSpPr>
      <xdr:spPr>
        <a:xfrm>
          <a:off x="6672795" y="100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25268</xdr:rowOff>
    </xdr:from>
    <xdr:to>
      <xdr:col>55</xdr:col>
      <xdr:colOff>0</xdr:colOff>
      <xdr:row>79</xdr:row>
      <xdr:rowOff>39957</xdr:rowOff>
    </xdr:to>
    <xdr:cxnSp macro="">
      <xdr:nvCxnSpPr>
        <xdr:cNvPr id="404" name="直線コネクタ 403"/>
        <xdr:cNvCxnSpPr/>
      </xdr:nvCxnSpPr>
      <xdr:spPr>
        <a:xfrm flipV="1">
          <a:off x="9639300" y="13569818"/>
          <a:ext cx="8382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39957</xdr:rowOff>
    </xdr:from>
    <xdr:to>
      <xdr:col>50</xdr:col>
      <xdr:colOff>114300</xdr:colOff>
      <xdr:row>79</xdr:row>
      <xdr:rowOff>44450</xdr:rowOff>
    </xdr:to>
    <xdr:cxnSp macro="">
      <xdr:nvCxnSpPr>
        <xdr:cNvPr id="407" name="直線コネクタ 406"/>
        <xdr:cNvCxnSpPr/>
      </xdr:nvCxnSpPr>
      <xdr:spPr>
        <a:xfrm flipV="1">
          <a:off x="8750300" y="13584507"/>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145918</xdr:rowOff>
    </xdr:from>
    <xdr:to>
      <xdr:col>55</xdr:col>
      <xdr:colOff>50800</xdr:colOff>
      <xdr:row>79</xdr:row>
      <xdr:rowOff>76068</xdr:rowOff>
    </xdr:to>
    <xdr:sp macro="" textlink="">
      <xdr:nvSpPr>
        <xdr:cNvPr id="423" name="楕円 422"/>
        <xdr:cNvSpPr/>
      </xdr:nvSpPr>
      <xdr:spPr>
        <a:xfrm>
          <a:off x="10426700" y="135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60845</xdr:rowOff>
    </xdr:from>
    <xdr:ext cx="534377" cy="259045"/>
    <xdr:sp macro="" textlink="">
      <xdr:nvSpPr>
        <xdr:cNvPr id="424" name="普通建設事業費 （ うち新規整備　）該当値テキスト"/>
        <xdr:cNvSpPr txBox="1"/>
      </xdr:nvSpPr>
      <xdr:spPr>
        <a:xfrm>
          <a:off x="10528300" y="134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160607</xdr:rowOff>
    </xdr:from>
    <xdr:to>
      <xdr:col>50</xdr:col>
      <xdr:colOff>165100</xdr:colOff>
      <xdr:row>79</xdr:row>
      <xdr:rowOff>90757</xdr:rowOff>
    </xdr:to>
    <xdr:sp macro="" textlink="">
      <xdr:nvSpPr>
        <xdr:cNvPr id="425" name="楕円 424"/>
        <xdr:cNvSpPr/>
      </xdr:nvSpPr>
      <xdr:spPr>
        <a:xfrm>
          <a:off x="9588500" y="135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81884</xdr:rowOff>
    </xdr:from>
    <xdr:ext cx="469744" cy="259045"/>
    <xdr:sp macro="" textlink="">
      <xdr:nvSpPr>
        <xdr:cNvPr id="426" name="テキスト ボックス 425"/>
        <xdr:cNvSpPr txBox="1"/>
      </xdr:nvSpPr>
      <xdr:spPr>
        <a:xfrm>
          <a:off x="9404428" y="1362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26259</xdr:rowOff>
    </xdr:from>
    <xdr:to>
      <xdr:col>55</xdr:col>
      <xdr:colOff>0</xdr:colOff>
      <xdr:row>98</xdr:row>
      <xdr:rowOff>78076</xdr:rowOff>
    </xdr:to>
    <xdr:cxnSp macro="">
      <xdr:nvCxnSpPr>
        <xdr:cNvPr id="459" name="直線コネクタ 458"/>
        <xdr:cNvCxnSpPr/>
      </xdr:nvCxnSpPr>
      <xdr:spPr>
        <a:xfrm flipV="1">
          <a:off x="9639300" y="16828359"/>
          <a:ext cx="8382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52840</xdr:rowOff>
    </xdr:from>
    <xdr:to>
      <xdr:col>50</xdr:col>
      <xdr:colOff>114300</xdr:colOff>
      <xdr:row>98</xdr:row>
      <xdr:rowOff>78076</xdr:rowOff>
    </xdr:to>
    <xdr:cxnSp macro="">
      <xdr:nvCxnSpPr>
        <xdr:cNvPr id="462" name="直線コネクタ 461"/>
        <xdr:cNvCxnSpPr/>
      </xdr:nvCxnSpPr>
      <xdr:spPr>
        <a:xfrm>
          <a:off x="8750300" y="16854940"/>
          <a:ext cx="889000" cy="2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30809</xdr:rowOff>
    </xdr:from>
    <xdr:to>
      <xdr:col>45</xdr:col>
      <xdr:colOff>177800</xdr:colOff>
      <xdr:row>98</xdr:row>
      <xdr:rowOff>52840</xdr:rowOff>
    </xdr:to>
    <xdr:cxnSp macro="">
      <xdr:nvCxnSpPr>
        <xdr:cNvPr id="465" name="直線コネクタ 464"/>
        <xdr:cNvCxnSpPr/>
      </xdr:nvCxnSpPr>
      <xdr:spPr>
        <a:xfrm>
          <a:off x="7861300" y="16832909"/>
          <a:ext cx="889000" cy="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30809</xdr:rowOff>
    </xdr:from>
    <xdr:to>
      <xdr:col>41</xdr:col>
      <xdr:colOff>50800</xdr:colOff>
      <xdr:row>98</xdr:row>
      <xdr:rowOff>49719</xdr:rowOff>
    </xdr:to>
    <xdr:cxnSp macro="">
      <xdr:nvCxnSpPr>
        <xdr:cNvPr id="468" name="直線コネクタ 467"/>
        <xdr:cNvCxnSpPr/>
      </xdr:nvCxnSpPr>
      <xdr:spPr>
        <a:xfrm flipV="1">
          <a:off x="6972300" y="16832909"/>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146909</xdr:rowOff>
    </xdr:from>
    <xdr:to>
      <xdr:col>55</xdr:col>
      <xdr:colOff>50800</xdr:colOff>
      <xdr:row>98</xdr:row>
      <xdr:rowOff>77059</xdr:rowOff>
    </xdr:to>
    <xdr:sp macro="" textlink="">
      <xdr:nvSpPr>
        <xdr:cNvPr id="478" name="楕円 477"/>
        <xdr:cNvSpPr/>
      </xdr:nvSpPr>
      <xdr:spPr>
        <a:xfrm>
          <a:off x="10426700" y="167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106286</xdr:rowOff>
    </xdr:from>
    <xdr:ext cx="599010" cy="259045"/>
    <xdr:sp macro="" textlink="">
      <xdr:nvSpPr>
        <xdr:cNvPr id="479" name="普通建設事業費 （ うち更新整備　）該当値テキスト"/>
        <xdr:cNvSpPr txBox="1"/>
      </xdr:nvSpPr>
      <xdr:spPr>
        <a:xfrm>
          <a:off x="10528300" y="1656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27276</xdr:rowOff>
    </xdr:from>
    <xdr:to>
      <xdr:col>50</xdr:col>
      <xdr:colOff>165100</xdr:colOff>
      <xdr:row>98</xdr:row>
      <xdr:rowOff>128876</xdr:rowOff>
    </xdr:to>
    <xdr:sp macro="" textlink="">
      <xdr:nvSpPr>
        <xdr:cNvPr id="480" name="楕円 479"/>
        <xdr:cNvSpPr/>
      </xdr:nvSpPr>
      <xdr:spPr>
        <a:xfrm>
          <a:off x="9588500" y="168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120003</xdr:rowOff>
    </xdr:from>
    <xdr:ext cx="599010" cy="259045"/>
    <xdr:sp macro="" textlink="">
      <xdr:nvSpPr>
        <xdr:cNvPr id="481" name="テキスト ボックス 480"/>
        <xdr:cNvSpPr txBox="1"/>
      </xdr:nvSpPr>
      <xdr:spPr>
        <a:xfrm>
          <a:off x="9339795" y="1692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2040</xdr:rowOff>
    </xdr:from>
    <xdr:to>
      <xdr:col>46</xdr:col>
      <xdr:colOff>38100</xdr:colOff>
      <xdr:row>98</xdr:row>
      <xdr:rowOff>103640</xdr:rowOff>
    </xdr:to>
    <xdr:sp macro="" textlink="">
      <xdr:nvSpPr>
        <xdr:cNvPr id="482" name="楕円 481"/>
        <xdr:cNvSpPr/>
      </xdr:nvSpPr>
      <xdr:spPr>
        <a:xfrm>
          <a:off x="8699500" y="168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120167</xdr:rowOff>
    </xdr:from>
    <xdr:ext cx="599010" cy="259045"/>
    <xdr:sp macro="" textlink="">
      <xdr:nvSpPr>
        <xdr:cNvPr id="483" name="テキスト ボックス 482"/>
        <xdr:cNvSpPr txBox="1"/>
      </xdr:nvSpPr>
      <xdr:spPr>
        <a:xfrm>
          <a:off x="8450795" y="165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151459</xdr:rowOff>
    </xdr:from>
    <xdr:to>
      <xdr:col>41</xdr:col>
      <xdr:colOff>101600</xdr:colOff>
      <xdr:row>98</xdr:row>
      <xdr:rowOff>81609</xdr:rowOff>
    </xdr:to>
    <xdr:sp macro="" textlink="">
      <xdr:nvSpPr>
        <xdr:cNvPr id="484" name="楕円 483"/>
        <xdr:cNvSpPr/>
      </xdr:nvSpPr>
      <xdr:spPr>
        <a:xfrm>
          <a:off x="7810500" y="167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98136</xdr:rowOff>
    </xdr:from>
    <xdr:ext cx="599010" cy="259045"/>
    <xdr:sp macro="" textlink="">
      <xdr:nvSpPr>
        <xdr:cNvPr id="485" name="テキスト ボックス 484"/>
        <xdr:cNvSpPr txBox="1"/>
      </xdr:nvSpPr>
      <xdr:spPr>
        <a:xfrm>
          <a:off x="7561795" y="1655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170369</xdr:rowOff>
    </xdr:from>
    <xdr:to>
      <xdr:col>36</xdr:col>
      <xdr:colOff>165100</xdr:colOff>
      <xdr:row>98</xdr:row>
      <xdr:rowOff>100519</xdr:rowOff>
    </xdr:to>
    <xdr:sp macro="" textlink="">
      <xdr:nvSpPr>
        <xdr:cNvPr id="486" name="楕円 485"/>
        <xdr:cNvSpPr/>
      </xdr:nvSpPr>
      <xdr:spPr>
        <a:xfrm>
          <a:off x="6921500" y="168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117046</xdr:rowOff>
    </xdr:from>
    <xdr:ext cx="599010" cy="259045"/>
    <xdr:sp macro="" textlink="">
      <xdr:nvSpPr>
        <xdr:cNvPr id="487" name="テキスト ボックス 486"/>
        <xdr:cNvSpPr txBox="1"/>
      </xdr:nvSpPr>
      <xdr:spPr>
        <a:xfrm>
          <a:off x="6672795" y="1657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29366</xdr:rowOff>
    </xdr:from>
    <xdr:to>
      <xdr:col>81</xdr:col>
      <xdr:colOff>50800</xdr:colOff>
      <xdr:row>39</xdr:row>
      <xdr:rowOff>44450</xdr:rowOff>
    </xdr:to>
    <xdr:cxnSp macro="">
      <xdr:nvCxnSpPr>
        <xdr:cNvPr id="519" name="直線コネクタ 518"/>
        <xdr:cNvCxnSpPr/>
      </xdr:nvCxnSpPr>
      <xdr:spPr>
        <a:xfrm>
          <a:off x="14592300" y="6715916"/>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29366</xdr:rowOff>
    </xdr:from>
    <xdr:to>
      <xdr:col>76</xdr:col>
      <xdr:colOff>114300</xdr:colOff>
      <xdr:row>39</xdr:row>
      <xdr:rowOff>34727</xdr:rowOff>
    </xdr:to>
    <xdr:cxnSp macro="">
      <xdr:nvCxnSpPr>
        <xdr:cNvPr id="522" name="直線コネクタ 521"/>
        <xdr:cNvCxnSpPr/>
      </xdr:nvCxnSpPr>
      <xdr:spPr>
        <a:xfrm flipV="1">
          <a:off x="13703300" y="6715916"/>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34727</xdr:rowOff>
    </xdr:from>
    <xdr:to>
      <xdr:col>71</xdr:col>
      <xdr:colOff>177800</xdr:colOff>
      <xdr:row>39</xdr:row>
      <xdr:rowOff>44450</xdr:rowOff>
    </xdr:to>
    <xdr:cxnSp macro="">
      <xdr:nvCxnSpPr>
        <xdr:cNvPr id="525" name="直線コネクタ 524"/>
        <xdr:cNvCxnSpPr/>
      </xdr:nvCxnSpPr>
      <xdr:spPr>
        <a:xfrm flipV="1">
          <a:off x="12814300" y="672127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150016</xdr:rowOff>
    </xdr:from>
    <xdr:to>
      <xdr:col>76</xdr:col>
      <xdr:colOff>165100</xdr:colOff>
      <xdr:row>39</xdr:row>
      <xdr:rowOff>80166</xdr:rowOff>
    </xdr:to>
    <xdr:sp macro="" textlink="">
      <xdr:nvSpPr>
        <xdr:cNvPr id="539" name="楕円 538"/>
        <xdr:cNvSpPr/>
      </xdr:nvSpPr>
      <xdr:spPr>
        <a:xfrm>
          <a:off x="14541500" y="66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71293</xdr:rowOff>
    </xdr:from>
    <xdr:ext cx="469744" cy="259045"/>
    <xdr:sp macro="" textlink="">
      <xdr:nvSpPr>
        <xdr:cNvPr id="540" name="テキスト ボックス 539"/>
        <xdr:cNvSpPr txBox="1"/>
      </xdr:nvSpPr>
      <xdr:spPr>
        <a:xfrm>
          <a:off x="14357428" y="67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155377</xdr:rowOff>
    </xdr:from>
    <xdr:to>
      <xdr:col>72</xdr:col>
      <xdr:colOff>38100</xdr:colOff>
      <xdr:row>39</xdr:row>
      <xdr:rowOff>85527</xdr:rowOff>
    </xdr:to>
    <xdr:sp macro="" textlink="">
      <xdr:nvSpPr>
        <xdr:cNvPr id="541" name="楕円 540"/>
        <xdr:cNvSpPr/>
      </xdr:nvSpPr>
      <xdr:spPr>
        <a:xfrm>
          <a:off x="13652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76654</xdr:rowOff>
    </xdr:from>
    <xdr:ext cx="469744" cy="259045"/>
    <xdr:sp macro="" textlink="">
      <xdr:nvSpPr>
        <xdr:cNvPr id="542" name="テキスト ボックス 541"/>
        <xdr:cNvSpPr txBox="1"/>
      </xdr:nvSpPr>
      <xdr:spPr>
        <a:xfrm>
          <a:off x="13468428"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103880</xdr:rowOff>
    </xdr:from>
    <xdr:to>
      <xdr:col>85</xdr:col>
      <xdr:colOff>127000</xdr:colOff>
      <xdr:row>77</xdr:row>
      <xdr:rowOff>124740</xdr:rowOff>
    </xdr:to>
    <xdr:cxnSp macro="">
      <xdr:nvCxnSpPr>
        <xdr:cNvPr id="628" name="直線コネクタ 627"/>
        <xdr:cNvCxnSpPr/>
      </xdr:nvCxnSpPr>
      <xdr:spPr>
        <a:xfrm>
          <a:off x="15481300" y="13305530"/>
          <a:ext cx="8382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103880</xdr:rowOff>
    </xdr:from>
    <xdr:to>
      <xdr:col>81</xdr:col>
      <xdr:colOff>50800</xdr:colOff>
      <xdr:row>77</xdr:row>
      <xdr:rowOff>112744</xdr:rowOff>
    </xdr:to>
    <xdr:cxnSp macro="">
      <xdr:nvCxnSpPr>
        <xdr:cNvPr id="631" name="直線コネクタ 630"/>
        <xdr:cNvCxnSpPr/>
      </xdr:nvCxnSpPr>
      <xdr:spPr>
        <a:xfrm flipV="1">
          <a:off x="14592300" y="13305530"/>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112744</xdr:rowOff>
    </xdr:from>
    <xdr:to>
      <xdr:col>76</xdr:col>
      <xdr:colOff>114300</xdr:colOff>
      <xdr:row>77</xdr:row>
      <xdr:rowOff>115728</xdr:rowOff>
    </xdr:to>
    <xdr:cxnSp macro="">
      <xdr:nvCxnSpPr>
        <xdr:cNvPr id="634" name="直線コネクタ 633"/>
        <xdr:cNvCxnSpPr/>
      </xdr:nvCxnSpPr>
      <xdr:spPr>
        <a:xfrm flipV="1">
          <a:off x="13703300" y="133143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115728</xdr:rowOff>
    </xdr:from>
    <xdr:to>
      <xdr:col>71</xdr:col>
      <xdr:colOff>177800</xdr:colOff>
      <xdr:row>77</xdr:row>
      <xdr:rowOff>117639</xdr:rowOff>
    </xdr:to>
    <xdr:cxnSp macro="">
      <xdr:nvCxnSpPr>
        <xdr:cNvPr id="637" name="直線コネクタ 636"/>
        <xdr:cNvCxnSpPr/>
      </xdr:nvCxnSpPr>
      <xdr:spPr>
        <a:xfrm flipV="1">
          <a:off x="12814300" y="13317378"/>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73940</xdr:rowOff>
    </xdr:from>
    <xdr:to>
      <xdr:col>85</xdr:col>
      <xdr:colOff>177800</xdr:colOff>
      <xdr:row>78</xdr:row>
      <xdr:rowOff>4090</xdr:rowOff>
    </xdr:to>
    <xdr:sp macro="" textlink="">
      <xdr:nvSpPr>
        <xdr:cNvPr id="647" name="楕円 646"/>
        <xdr:cNvSpPr/>
      </xdr:nvSpPr>
      <xdr:spPr>
        <a:xfrm>
          <a:off x="16268700" y="132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52367</xdr:rowOff>
    </xdr:from>
    <xdr:ext cx="599010" cy="259045"/>
    <xdr:sp macro="" textlink="">
      <xdr:nvSpPr>
        <xdr:cNvPr id="648" name="公債費該当値テキスト"/>
        <xdr:cNvSpPr txBox="1"/>
      </xdr:nvSpPr>
      <xdr:spPr>
        <a:xfrm>
          <a:off x="16370300" y="1325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53080</xdr:rowOff>
    </xdr:from>
    <xdr:to>
      <xdr:col>81</xdr:col>
      <xdr:colOff>101600</xdr:colOff>
      <xdr:row>77</xdr:row>
      <xdr:rowOff>154680</xdr:rowOff>
    </xdr:to>
    <xdr:sp macro="" textlink="">
      <xdr:nvSpPr>
        <xdr:cNvPr id="649" name="楕円 648"/>
        <xdr:cNvSpPr/>
      </xdr:nvSpPr>
      <xdr:spPr>
        <a:xfrm>
          <a:off x="15430500" y="13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171207</xdr:rowOff>
    </xdr:from>
    <xdr:ext cx="599010" cy="259045"/>
    <xdr:sp macro="" textlink="">
      <xdr:nvSpPr>
        <xdr:cNvPr id="650" name="テキスト ボックス 649"/>
        <xdr:cNvSpPr txBox="1"/>
      </xdr:nvSpPr>
      <xdr:spPr>
        <a:xfrm>
          <a:off x="15181795" y="1302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61944</xdr:rowOff>
    </xdr:from>
    <xdr:to>
      <xdr:col>76</xdr:col>
      <xdr:colOff>165100</xdr:colOff>
      <xdr:row>77</xdr:row>
      <xdr:rowOff>163544</xdr:rowOff>
    </xdr:to>
    <xdr:sp macro="" textlink="">
      <xdr:nvSpPr>
        <xdr:cNvPr id="651" name="楕円 650"/>
        <xdr:cNvSpPr/>
      </xdr:nvSpPr>
      <xdr:spPr>
        <a:xfrm>
          <a:off x="14541500" y="132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154671</xdr:rowOff>
    </xdr:from>
    <xdr:ext cx="599010" cy="259045"/>
    <xdr:sp macro="" textlink="">
      <xdr:nvSpPr>
        <xdr:cNvPr id="652" name="テキスト ボックス 651"/>
        <xdr:cNvSpPr txBox="1"/>
      </xdr:nvSpPr>
      <xdr:spPr>
        <a:xfrm>
          <a:off x="14292795" y="1335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64928</xdr:rowOff>
    </xdr:from>
    <xdr:to>
      <xdr:col>72</xdr:col>
      <xdr:colOff>38100</xdr:colOff>
      <xdr:row>77</xdr:row>
      <xdr:rowOff>166528</xdr:rowOff>
    </xdr:to>
    <xdr:sp macro="" textlink="">
      <xdr:nvSpPr>
        <xdr:cNvPr id="653" name="楕円 652"/>
        <xdr:cNvSpPr/>
      </xdr:nvSpPr>
      <xdr:spPr>
        <a:xfrm>
          <a:off x="13652500" y="132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157655</xdr:rowOff>
    </xdr:from>
    <xdr:ext cx="599010" cy="259045"/>
    <xdr:sp macro="" textlink="">
      <xdr:nvSpPr>
        <xdr:cNvPr id="654" name="テキスト ボックス 653"/>
        <xdr:cNvSpPr txBox="1"/>
      </xdr:nvSpPr>
      <xdr:spPr>
        <a:xfrm>
          <a:off x="13403795" y="133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66839</xdr:rowOff>
    </xdr:from>
    <xdr:to>
      <xdr:col>67</xdr:col>
      <xdr:colOff>101600</xdr:colOff>
      <xdr:row>77</xdr:row>
      <xdr:rowOff>168439</xdr:rowOff>
    </xdr:to>
    <xdr:sp macro="" textlink="">
      <xdr:nvSpPr>
        <xdr:cNvPr id="655" name="楕円 654"/>
        <xdr:cNvSpPr/>
      </xdr:nvSpPr>
      <xdr:spPr>
        <a:xfrm>
          <a:off x="12763500" y="13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159566</xdr:rowOff>
    </xdr:from>
    <xdr:ext cx="599010" cy="259045"/>
    <xdr:sp macro="" textlink="">
      <xdr:nvSpPr>
        <xdr:cNvPr id="656" name="テキスト ボックス 655"/>
        <xdr:cNvSpPr txBox="1"/>
      </xdr:nvSpPr>
      <xdr:spPr>
        <a:xfrm>
          <a:off x="12514795" y="133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84015</xdr:rowOff>
    </xdr:from>
    <xdr:to>
      <xdr:col>85</xdr:col>
      <xdr:colOff>127000</xdr:colOff>
      <xdr:row>99</xdr:row>
      <xdr:rowOff>91137</xdr:rowOff>
    </xdr:to>
    <xdr:cxnSp macro="">
      <xdr:nvCxnSpPr>
        <xdr:cNvPr id="687" name="直線コネクタ 686"/>
        <xdr:cNvCxnSpPr/>
      </xdr:nvCxnSpPr>
      <xdr:spPr>
        <a:xfrm flipV="1">
          <a:off x="15481300" y="17057565"/>
          <a:ext cx="8382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47330</xdr:rowOff>
    </xdr:from>
    <xdr:to>
      <xdr:col>81</xdr:col>
      <xdr:colOff>50800</xdr:colOff>
      <xdr:row>99</xdr:row>
      <xdr:rowOff>91137</xdr:rowOff>
    </xdr:to>
    <xdr:cxnSp macro="">
      <xdr:nvCxnSpPr>
        <xdr:cNvPr id="690" name="直線コネクタ 689"/>
        <xdr:cNvCxnSpPr/>
      </xdr:nvCxnSpPr>
      <xdr:spPr>
        <a:xfrm>
          <a:off x="14592300" y="17020880"/>
          <a:ext cx="8890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47330</xdr:rowOff>
    </xdr:from>
    <xdr:to>
      <xdr:col>76</xdr:col>
      <xdr:colOff>114300</xdr:colOff>
      <xdr:row>99</xdr:row>
      <xdr:rowOff>51386</xdr:rowOff>
    </xdr:to>
    <xdr:cxnSp macro="">
      <xdr:nvCxnSpPr>
        <xdr:cNvPr id="693" name="直線コネクタ 692"/>
        <xdr:cNvCxnSpPr/>
      </xdr:nvCxnSpPr>
      <xdr:spPr>
        <a:xfrm flipV="1">
          <a:off x="13703300" y="17020880"/>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51386</xdr:rowOff>
    </xdr:from>
    <xdr:to>
      <xdr:col>71</xdr:col>
      <xdr:colOff>177800</xdr:colOff>
      <xdr:row>99</xdr:row>
      <xdr:rowOff>66711</xdr:rowOff>
    </xdr:to>
    <xdr:cxnSp macro="">
      <xdr:nvCxnSpPr>
        <xdr:cNvPr id="696" name="直線コネクタ 695"/>
        <xdr:cNvCxnSpPr/>
      </xdr:nvCxnSpPr>
      <xdr:spPr>
        <a:xfrm flipV="1">
          <a:off x="12814300" y="17024936"/>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33215</xdr:rowOff>
    </xdr:from>
    <xdr:to>
      <xdr:col>85</xdr:col>
      <xdr:colOff>177800</xdr:colOff>
      <xdr:row>99</xdr:row>
      <xdr:rowOff>134815</xdr:rowOff>
    </xdr:to>
    <xdr:sp macro="" textlink="">
      <xdr:nvSpPr>
        <xdr:cNvPr id="706" name="楕円 705"/>
        <xdr:cNvSpPr/>
      </xdr:nvSpPr>
      <xdr:spPr>
        <a:xfrm>
          <a:off x="16268700" y="170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40337</xdr:rowOff>
    </xdr:from>
    <xdr:to>
      <xdr:col>81</xdr:col>
      <xdr:colOff>101600</xdr:colOff>
      <xdr:row>99</xdr:row>
      <xdr:rowOff>141937</xdr:rowOff>
    </xdr:to>
    <xdr:sp macro="" textlink="">
      <xdr:nvSpPr>
        <xdr:cNvPr id="708" name="楕円 707"/>
        <xdr:cNvSpPr/>
      </xdr:nvSpPr>
      <xdr:spPr>
        <a:xfrm>
          <a:off x="15430500" y="170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133064</xdr:rowOff>
    </xdr:from>
    <xdr:ext cx="469744" cy="259045"/>
    <xdr:sp macro="" textlink="">
      <xdr:nvSpPr>
        <xdr:cNvPr id="709" name="テキスト ボックス 708"/>
        <xdr:cNvSpPr txBox="1"/>
      </xdr:nvSpPr>
      <xdr:spPr>
        <a:xfrm>
          <a:off x="15246428" y="1710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167980</xdr:rowOff>
    </xdr:from>
    <xdr:to>
      <xdr:col>76</xdr:col>
      <xdr:colOff>165100</xdr:colOff>
      <xdr:row>99</xdr:row>
      <xdr:rowOff>98130</xdr:rowOff>
    </xdr:to>
    <xdr:sp macro="" textlink="">
      <xdr:nvSpPr>
        <xdr:cNvPr id="710" name="楕円 709"/>
        <xdr:cNvSpPr/>
      </xdr:nvSpPr>
      <xdr:spPr>
        <a:xfrm>
          <a:off x="14541500" y="169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89257</xdr:rowOff>
    </xdr:from>
    <xdr:ext cx="534377" cy="259045"/>
    <xdr:sp macro="" textlink="">
      <xdr:nvSpPr>
        <xdr:cNvPr id="711" name="テキスト ボックス 710"/>
        <xdr:cNvSpPr txBox="1"/>
      </xdr:nvSpPr>
      <xdr:spPr>
        <a:xfrm>
          <a:off x="14325111" y="170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586</xdr:rowOff>
    </xdr:from>
    <xdr:to>
      <xdr:col>72</xdr:col>
      <xdr:colOff>38100</xdr:colOff>
      <xdr:row>99</xdr:row>
      <xdr:rowOff>102186</xdr:rowOff>
    </xdr:to>
    <xdr:sp macro="" textlink="">
      <xdr:nvSpPr>
        <xdr:cNvPr id="712" name="楕円 711"/>
        <xdr:cNvSpPr/>
      </xdr:nvSpPr>
      <xdr:spPr>
        <a:xfrm>
          <a:off x="13652500" y="169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93313</xdr:rowOff>
    </xdr:from>
    <xdr:ext cx="534377" cy="259045"/>
    <xdr:sp macro="" textlink="">
      <xdr:nvSpPr>
        <xdr:cNvPr id="713" name="テキスト ボックス 712"/>
        <xdr:cNvSpPr txBox="1"/>
      </xdr:nvSpPr>
      <xdr:spPr>
        <a:xfrm>
          <a:off x="13436111" y="170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15911</xdr:rowOff>
    </xdr:from>
    <xdr:to>
      <xdr:col>67</xdr:col>
      <xdr:colOff>101600</xdr:colOff>
      <xdr:row>99</xdr:row>
      <xdr:rowOff>117511</xdr:rowOff>
    </xdr:to>
    <xdr:sp macro="" textlink="">
      <xdr:nvSpPr>
        <xdr:cNvPr id="714" name="楕円 713"/>
        <xdr:cNvSpPr/>
      </xdr:nvSpPr>
      <xdr:spPr>
        <a:xfrm>
          <a:off x="12763500" y="169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108638</xdr:rowOff>
    </xdr:from>
    <xdr:ext cx="534377" cy="259045"/>
    <xdr:sp macro="" textlink="">
      <xdr:nvSpPr>
        <xdr:cNvPr id="715" name="テキスト ボックス 714"/>
        <xdr:cNvSpPr txBox="1"/>
      </xdr:nvSpPr>
      <xdr:spPr>
        <a:xfrm>
          <a:off x="12547111" y="1708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44107</xdr:rowOff>
    </xdr:from>
    <xdr:to>
      <xdr:col>116</xdr:col>
      <xdr:colOff>63500</xdr:colOff>
      <xdr:row>39</xdr:row>
      <xdr:rowOff>44450</xdr:rowOff>
    </xdr:to>
    <xdr:cxnSp macro="">
      <xdr:nvCxnSpPr>
        <xdr:cNvPr id="744" name="直線コネクタ 743"/>
        <xdr:cNvCxnSpPr/>
      </xdr:nvCxnSpPr>
      <xdr:spPr>
        <a:xfrm>
          <a:off x="21323300" y="6730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39897</xdr:rowOff>
    </xdr:from>
    <xdr:to>
      <xdr:col>111</xdr:col>
      <xdr:colOff>177800</xdr:colOff>
      <xdr:row>39</xdr:row>
      <xdr:rowOff>44107</xdr:rowOff>
    </xdr:to>
    <xdr:cxnSp macro="">
      <xdr:nvCxnSpPr>
        <xdr:cNvPr id="747" name="直線コネクタ 746"/>
        <xdr:cNvCxnSpPr/>
      </xdr:nvCxnSpPr>
      <xdr:spPr>
        <a:xfrm>
          <a:off x="20434300" y="6726447"/>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39897</xdr:rowOff>
    </xdr:from>
    <xdr:to>
      <xdr:col>107</xdr:col>
      <xdr:colOff>50800</xdr:colOff>
      <xdr:row>39</xdr:row>
      <xdr:rowOff>44126</xdr:rowOff>
    </xdr:to>
    <xdr:cxnSp macro="">
      <xdr:nvCxnSpPr>
        <xdr:cNvPr id="750" name="直線コネクタ 749"/>
        <xdr:cNvCxnSpPr/>
      </xdr:nvCxnSpPr>
      <xdr:spPr>
        <a:xfrm flipV="1">
          <a:off x="19545300" y="672644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44126</xdr:rowOff>
    </xdr:from>
    <xdr:to>
      <xdr:col>102</xdr:col>
      <xdr:colOff>114300</xdr:colOff>
      <xdr:row>39</xdr:row>
      <xdr:rowOff>44145</xdr:rowOff>
    </xdr:to>
    <xdr:cxnSp macro="">
      <xdr:nvCxnSpPr>
        <xdr:cNvPr id="753" name="直線コネクタ 752"/>
        <xdr:cNvCxnSpPr/>
      </xdr:nvCxnSpPr>
      <xdr:spPr>
        <a:xfrm flipV="1">
          <a:off x="18656300" y="673067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164757</xdr:rowOff>
    </xdr:from>
    <xdr:to>
      <xdr:col>112</xdr:col>
      <xdr:colOff>38100</xdr:colOff>
      <xdr:row>39</xdr:row>
      <xdr:rowOff>94907</xdr:rowOff>
    </xdr:to>
    <xdr:sp macro="" textlink="">
      <xdr:nvSpPr>
        <xdr:cNvPr id="765" name="楕円 764"/>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86034</xdr:rowOff>
    </xdr:from>
    <xdr:ext cx="313932" cy="259045"/>
    <xdr:sp macro="" textlink="">
      <xdr:nvSpPr>
        <xdr:cNvPr id="766" name="テキスト ボックス 765"/>
        <xdr:cNvSpPr txBox="1"/>
      </xdr:nvSpPr>
      <xdr:spPr>
        <a:xfrm>
          <a:off x="21166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160547</xdr:rowOff>
    </xdr:from>
    <xdr:to>
      <xdr:col>107</xdr:col>
      <xdr:colOff>101600</xdr:colOff>
      <xdr:row>39</xdr:row>
      <xdr:rowOff>90697</xdr:rowOff>
    </xdr:to>
    <xdr:sp macro="" textlink="">
      <xdr:nvSpPr>
        <xdr:cNvPr id="767" name="楕円 766"/>
        <xdr:cNvSpPr/>
      </xdr:nvSpPr>
      <xdr:spPr>
        <a:xfrm>
          <a:off x="20383500" y="66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81824</xdr:rowOff>
    </xdr:from>
    <xdr:ext cx="378565" cy="259045"/>
    <xdr:sp macro="" textlink="">
      <xdr:nvSpPr>
        <xdr:cNvPr id="768" name="テキスト ボックス 767"/>
        <xdr:cNvSpPr txBox="1"/>
      </xdr:nvSpPr>
      <xdr:spPr>
        <a:xfrm>
          <a:off x="20245017" y="676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164776</xdr:rowOff>
    </xdr:from>
    <xdr:to>
      <xdr:col>102</xdr:col>
      <xdr:colOff>165100</xdr:colOff>
      <xdr:row>39</xdr:row>
      <xdr:rowOff>94926</xdr:rowOff>
    </xdr:to>
    <xdr:sp macro="" textlink="">
      <xdr:nvSpPr>
        <xdr:cNvPr id="769" name="楕円 768"/>
        <xdr:cNvSpPr/>
      </xdr:nvSpPr>
      <xdr:spPr>
        <a:xfrm>
          <a:off x="19494500" y="66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86053</xdr:rowOff>
    </xdr:from>
    <xdr:ext cx="313932" cy="259045"/>
    <xdr:sp macro="" textlink="">
      <xdr:nvSpPr>
        <xdr:cNvPr id="770" name="テキスト ボックス 769"/>
        <xdr:cNvSpPr txBox="1"/>
      </xdr:nvSpPr>
      <xdr:spPr>
        <a:xfrm>
          <a:off x="19388333" y="677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164795</xdr:rowOff>
    </xdr:from>
    <xdr:to>
      <xdr:col>98</xdr:col>
      <xdr:colOff>38100</xdr:colOff>
      <xdr:row>39</xdr:row>
      <xdr:rowOff>94945</xdr:rowOff>
    </xdr:to>
    <xdr:sp macro="" textlink="">
      <xdr:nvSpPr>
        <xdr:cNvPr id="771" name="楕円 770"/>
        <xdr:cNvSpPr/>
      </xdr:nvSpPr>
      <xdr:spPr>
        <a:xfrm>
          <a:off x="18605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86072</xdr:rowOff>
    </xdr:from>
    <xdr:ext cx="313932" cy="259045"/>
    <xdr:sp macro="" textlink="">
      <xdr:nvSpPr>
        <xdr:cNvPr id="772" name="テキスト ボックス 771"/>
        <xdr:cNvSpPr txBox="1"/>
      </xdr:nvSpPr>
      <xdr:spPr>
        <a:xfrm>
          <a:off x="18499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26200</xdr:rowOff>
    </xdr:from>
    <xdr:to>
      <xdr:col>116</xdr:col>
      <xdr:colOff>63500</xdr:colOff>
      <xdr:row>59</xdr:row>
      <xdr:rowOff>26333</xdr:rowOff>
    </xdr:to>
    <xdr:cxnSp macro="">
      <xdr:nvCxnSpPr>
        <xdr:cNvPr id="801" name="直線コネクタ 800"/>
        <xdr:cNvCxnSpPr/>
      </xdr:nvCxnSpPr>
      <xdr:spPr>
        <a:xfrm>
          <a:off x="21323300" y="10141750"/>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26200</xdr:rowOff>
    </xdr:from>
    <xdr:to>
      <xdr:col>111</xdr:col>
      <xdr:colOff>177800</xdr:colOff>
      <xdr:row>59</xdr:row>
      <xdr:rowOff>26257</xdr:rowOff>
    </xdr:to>
    <xdr:cxnSp macro="">
      <xdr:nvCxnSpPr>
        <xdr:cNvPr id="804" name="直線コネクタ 803"/>
        <xdr:cNvCxnSpPr/>
      </xdr:nvCxnSpPr>
      <xdr:spPr>
        <a:xfrm flipV="1">
          <a:off x="20434300" y="1014175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26257</xdr:rowOff>
    </xdr:from>
    <xdr:to>
      <xdr:col>107</xdr:col>
      <xdr:colOff>50800</xdr:colOff>
      <xdr:row>59</xdr:row>
      <xdr:rowOff>26276</xdr:rowOff>
    </xdr:to>
    <xdr:cxnSp macro="">
      <xdr:nvCxnSpPr>
        <xdr:cNvPr id="807" name="直線コネクタ 806"/>
        <xdr:cNvCxnSpPr/>
      </xdr:nvCxnSpPr>
      <xdr:spPr>
        <a:xfrm flipV="1">
          <a:off x="19545300" y="1014180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26276</xdr:rowOff>
    </xdr:from>
    <xdr:to>
      <xdr:col>102</xdr:col>
      <xdr:colOff>114300</xdr:colOff>
      <xdr:row>59</xdr:row>
      <xdr:rowOff>26771</xdr:rowOff>
    </xdr:to>
    <xdr:cxnSp macro="">
      <xdr:nvCxnSpPr>
        <xdr:cNvPr id="810" name="直線コネクタ 809"/>
        <xdr:cNvCxnSpPr/>
      </xdr:nvCxnSpPr>
      <xdr:spPr>
        <a:xfrm flipV="1">
          <a:off x="18656300" y="1014182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146983</xdr:rowOff>
    </xdr:from>
    <xdr:to>
      <xdr:col>116</xdr:col>
      <xdr:colOff>114300</xdr:colOff>
      <xdr:row>59</xdr:row>
      <xdr:rowOff>77133</xdr:rowOff>
    </xdr:to>
    <xdr:sp macro="" textlink="">
      <xdr:nvSpPr>
        <xdr:cNvPr id="820" name="楕円 819"/>
        <xdr:cNvSpPr/>
      </xdr:nvSpPr>
      <xdr:spPr>
        <a:xfrm>
          <a:off x="22110700" y="100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61910</xdr:rowOff>
    </xdr:from>
    <xdr:ext cx="378565" cy="259045"/>
    <xdr:sp macro="" textlink="">
      <xdr:nvSpPr>
        <xdr:cNvPr id="821" name="貸付金該当値テキスト"/>
        <xdr:cNvSpPr txBox="1"/>
      </xdr:nvSpPr>
      <xdr:spPr>
        <a:xfrm>
          <a:off x="22212300" y="1000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146850</xdr:rowOff>
    </xdr:from>
    <xdr:to>
      <xdr:col>112</xdr:col>
      <xdr:colOff>38100</xdr:colOff>
      <xdr:row>59</xdr:row>
      <xdr:rowOff>77000</xdr:rowOff>
    </xdr:to>
    <xdr:sp macro="" textlink="">
      <xdr:nvSpPr>
        <xdr:cNvPr id="822" name="楕円 821"/>
        <xdr:cNvSpPr/>
      </xdr:nvSpPr>
      <xdr:spPr>
        <a:xfrm>
          <a:off x="21272500" y="100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68127</xdr:rowOff>
    </xdr:from>
    <xdr:ext cx="378565" cy="259045"/>
    <xdr:sp macro="" textlink="">
      <xdr:nvSpPr>
        <xdr:cNvPr id="823" name="テキスト ボックス 822"/>
        <xdr:cNvSpPr txBox="1"/>
      </xdr:nvSpPr>
      <xdr:spPr>
        <a:xfrm>
          <a:off x="21134017" y="1018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146907</xdr:rowOff>
    </xdr:from>
    <xdr:to>
      <xdr:col>107</xdr:col>
      <xdr:colOff>101600</xdr:colOff>
      <xdr:row>59</xdr:row>
      <xdr:rowOff>77057</xdr:rowOff>
    </xdr:to>
    <xdr:sp macro="" textlink="">
      <xdr:nvSpPr>
        <xdr:cNvPr id="824" name="楕円 823"/>
        <xdr:cNvSpPr/>
      </xdr:nvSpPr>
      <xdr:spPr>
        <a:xfrm>
          <a:off x="20383500" y="10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68184</xdr:rowOff>
    </xdr:from>
    <xdr:ext cx="378565" cy="259045"/>
    <xdr:sp macro="" textlink="">
      <xdr:nvSpPr>
        <xdr:cNvPr id="825" name="テキスト ボックス 824"/>
        <xdr:cNvSpPr txBox="1"/>
      </xdr:nvSpPr>
      <xdr:spPr>
        <a:xfrm>
          <a:off x="20245017" y="10183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146926</xdr:rowOff>
    </xdr:from>
    <xdr:to>
      <xdr:col>102</xdr:col>
      <xdr:colOff>165100</xdr:colOff>
      <xdr:row>59</xdr:row>
      <xdr:rowOff>77076</xdr:rowOff>
    </xdr:to>
    <xdr:sp macro="" textlink="">
      <xdr:nvSpPr>
        <xdr:cNvPr id="826" name="楕円 825"/>
        <xdr:cNvSpPr/>
      </xdr:nvSpPr>
      <xdr:spPr>
        <a:xfrm>
          <a:off x="194945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68203</xdr:rowOff>
    </xdr:from>
    <xdr:ext cx="378565" cy="259045"/>
    <xdr:sp macro="" textlink="">
      <xdr:nvSpPr>
        <xdr:cNvPr id="827" name="テキスト ボックス 826"/>
        <xdr:cNvSpPr txBox="1"/>
      </xdr:nvSpPr>
      <xdr:spPr>
        <a:xfrm>
          <a:off x="19356017" y="1018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147421</xdr:rowOff>
    </xdr:from>
    <xdr:to>
      <xdr:col>98</xdr:col>
      <xdr:colOff>38100</xdr:colOff>
      <xdr:row>59</xdr:row>
      <xdr:rowOff>77571</xdr:rowOff>
    </xdr:to>
    <xdr:sp macro="" textlink="">
      <xdr:nvSpPr>
        <xdr:cNvPr id="828" name="楕円 827"/>
        <xdr:cNvSpPr/>
      </xdr:nvSpPr>
      <xdr:spPr>
        <a:xfrm>
          <a:off x="186055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68698</xdr:rowOff>
    </xdr:from>
    <xdr:ext cx="378565" cy="259045"/>
    <xdr:sp macro="" textlink="">
      <xdr:nvSpPr>
        <xdr:cNvPr id="829" name="テキスト ボックス 828"/>
        <xdr:cNvSpPr txBox="1"/>
      </xdr:nvSpPr>
      <xdr:spPr>
        <a:xfrm>
          <a:off x="18467017" y="101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67065</xdr:rowOff>
    </xdr:from>
    <xdr:to>
      <xdr:col>116</xdr:col>
      <xdr:colOff>63500</xdr:colOff>
      <xdr:row>75</xdr:row>
      <xdr:rowOff>105140</xdr:rowOff>
    </xdr:to>
    <xdr:cxnSp macro="">
      <xdr:nvCxnSpPr>
        <xdr:cNvPr id="856" name="直線コネクタ 855"/>
        <xdr:cNvCxnSpPr/>
      </xdr:nvCxnSpPr>
      <xdr:spPr>
        <a:xfrm flipV="1">
          <a:off x="21323300" y="12925815"/>
          <a:ext cx="8382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98790</xdr:rowOff>
    </xdr:from>
    <xdr:to>
      <xdr:col>111</xdr:col>
      <xdr:colOff>177800</xdr:colOff>
      <xdr:row>75</xdr:row>
      <xdr:rowOff>105140</xdr:rowOff>
    </xdr:to>
    <xdr:cxnSp macro="">
      <xdr:nvCxnSpPr>
        <xdr:cNvPr id="859" name="直線コネクタ 858"/>
        <xdr:cNvCxnSpPr/>
      </xdr:nvCxnSpPr>
      <xdr:spPr>
        <a:xfrm>
          <a:off x="20434300" y="129575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83615</xdr:rowOff>
    </xdr:from>
    <xdr:to>
      <xdr:col>107</xdr:col>
      <xdr:colOff>50800</xdr:colOff>
      <xdr:row>75</xdr:row>
      <xdr:rowOff>98790</xdr:rowOff>
    </xdr:to>
    <xdr:cxnSp macro="">
      <xdr:nvCxnSpPr>
        <xdr:cNvPr id="862" name="直線コネクタ 861"/>
        <xdr:cNvCxnSpPr/>
      </xdr:nvCxnSpPr>
      <xdr:spPr>
        <a:xfrm>
          <a:off x="19545300" y="12942365"/>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83615</xdr:rowOff>
    </xdr:from>
    <xdr:to>
      <xdr:col>102</xdr:col>
      <xdr:colOff>114300</xdr:colOff>
      <xdr:row>75</xdr:row>
      <xdr:rowOff>137711</xdr:rowOff>
    </xdr:to>
    <xdr:cxnSp macro="">
      <xdr:nvCxnSpPr>
        <xdr:cNvPr id="865" name="直線コネクタ 864"/>
        <xdr:cNvCxnSpPr/>
      </xdr:nvCxnSpPr>
      <xdr:spPr>
        <a:xfrm flipV="1">
          <a:off x="18656300" y="12942365"/>
          <a:ext cx="8890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16265</xdr:rowOff>
    </xdr:from>
    <xdr:to>
      <xdr:col>116</xdr:col>
      <xdr:colOff>114300</xdr:colOff>
      <xdr:row>75</xdr:row>
      <xdr:rowOff>117865</xdr:rowOff>
    </xdr:to>
    <xdr:sp macro="" textlink="">
      <xdr:nvSpPr>
        <xdr:cNvPr id="875" name="楕円 874"/>
        <xdr:cNvSpPr/>
      </xdr:nvSpPr>
      <xdr:spPr>
        <a:xfrm>
          <a:off x="22110700" y="128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39142</xdr:rowOff>
    </xdr:from>
    <xdr:ext cx="599010" cy="259045"/>
    <xdr:sp macro="" textlink="">
      <xdr:nvSpPr>
        <xdr:cNvPr id="876" name="繰出金該当値テキスト"/>
        <xdr:cNvSpPr txBox="1"/>
      </xdr:nvSpPr>
      <xdr:spPr>
        <a:xfrm>
          <a:off x="22212300" y="1272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54340</xdr:rowOff>
    </xdr:from>
    <xdr:to>
      <xdr:col>112</xdr:col>
      <xdr:colOff>38100</xdr:colOff>
      <xdr:row>75</xdr:row>
      <xdr:rowOff>155941</xdr:rowOff>
    </xdr:to>
    <xdr:sp macro="" textlink="">
      <xdr:nvSpPr>
        <xdr:cNvPr id="877" name="楕円 876"/>
        <xdr:cNvSpPr/>
      </xdr:nvSpPr>
      <xdr:spPr>
        <a:xfrm>
          <a:off x="21272500" y="1291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1017</xdr:rowOff>
    </xdr:from>
    <xdr:ext cx="599010" cy="259045"/>
    <xdr:sp macro="" textlink="">
      <xdr:nvSpPr>
        <xdr:cNvPr id="878" name="テキスト ボックス 877"/>
        <xdr:cNvSpPr txBox="1"/>
      </xdr:nvSpPr>
      <xdr:spPr>
        <a:xfrm>
          <a:off x="21023795" y="1268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47990</xdr:rowOff>
    </xdr:from>
    <xdr:to>
      <xdr:col>107</xdr:col>
      <xdr:colOff>101600</xdr:colOff>
      <xdr:row>75</xdr:row>
      <xdr:rowOff>149591</xdr:rowOff>
    </xdr:to>
    <xdr:sp macro="" textlink="">
      <xdr:nvSpPr>
        <xdr:cNvPr id="879" name="楕円 878"/>
        <xdr:cNvSpPr/>
      </xdr:nvSpPr>
      <xdr:spPr>
        <a:xfrm>
          <a:off x="20383500" y="12906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166117</xdr:rowOff>
    </xdr:from>
    <xdr:ext cx="599010" cy="259045"/>
    <xdr:sp macro="" textlink="">
      <xdr:nvSpPr>
        <xdr:cNvPr id="880" name="テキスト ボックス 879"/>
        <xdr:cNvSpPr txBox="1"/>
      </xdr:nvSpPr>
      <xdr:spPr>
        <a:xfrm>
          <a:off x="20134795" y="12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32815</xdr:rowOff>
    </xdr:from>
    <xdr:to>
      <xdr:col>102</xdr:col>
      <xdr:colOff>165100</xdr:colOff>
      <xdr:row>75</xdr:row>
      <xdr:rowOff>134415</xdr:rowOff>
    </xdr:to>
    <xdr:sp macro="" textlink="">
      <xdr:nvSpPr>
        <xdr:cNvPr id="881" name="楕円 880"/>
        <xdr:cNvSpPr/>
      </xdr:nvSpPr>
      <xdr:spPr>
        <a:xfrm>
          <a:off x="19494500" y="12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150942</xdr:rowOff>
    </xdr:from>
    <xdr:ext cx="599010" cy="259045"/>
    <xdr:sp macro="" textlink="">
      <xdr:nvSpPr>
        <xdr:cNvPr id="882" name="テキスト ボックス 881"/>
        <xdr:cNvSpPr txBox="1"/>
      </xdr:nvSpPr>
      <xdr:spPr>
        <a:xfrm>
          <a:off x="19245795" y="126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86911</xdr:rowOff>
    </xdr:from>
    <xdr:to>
      <xdr:col>98</xdr:col>
      <xdr:colOff>38100</xdr:colOff>
      <xdr:row>76</xdr:row>
      <xdr:rowOff>17061</xdr:rowOff>
    </xdr:to>
    <xdr:sp macro="" textlink="">
      <xdr:nvSpPr>
        <xdr:cNvPr id="883" name="楕円 882"/>
        <xdr:cNvSpPr/>
      </xdr:nvSpPr>
      <xdr:spPr>
        <a:xfrm>
          <a:off x="18605500" y="12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33588</xdr:rowOff>
    </xdr:from>
    <xdr:ext cx="599010" cy="259045"/>
    <xdr:sp macro="" textlink="">
      <xdr:nvSpPr>
        <xdr:cNvPr id="884" name="テキスト ボックス 883"/>
        <xdr:cNvSpPr txBox="1"/>
      </xdr:nvSpPr>
      <xdr:spPr>
        <a:xfrm>
          <a:off x="18356795" y="1272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1,415,404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267,869</a:t>
          </a:r>
          <a:r>
            <a:rPr kumimoji="1" lang="ja-JP" altLang="ja-JP" sz="1100">
              <a:solidFill>
                <a:schemeClr val="dk1"/>
              </a:solidFill>
              <a:effectLst/>
              <a:latin typeface="+mn-lt"/>
              <a:ea typeface="+mn-ea"/>
              <a:cs typeface="+mn-cs"/>
            </a:rPr>
            <a:t>円で、近年</a:t>
          </a:r>
          <a:r>
            <a:rPr kumimoji="1" lang="en-US" altLang="ja-JP" sz="1100">
              <a:solidFill>
                <a:schemeClr val="dk1"/>
              </a:solidFill>
              <a:effectLst/>
              <a:latin typeface="+mn-lt"/>
              <a:ea typeface="+mn-ea"/>
              <a:cs typeface="+mn-cs"/>
            </a:rPr>
            <a:t>260,000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代で</a:t>
          </a:r>
          <a:r>
            <a:rPr kumimoji="1" lang="ja-JP" altLang="ja-JP" sz="1100">
              <a:solidFill>
                <a:schemeClr val="dk1"/>
              </a:solidFill>
              <a:effectLst/>
              <a:latin typeface="+mn-lt"/>
              <a:ea typeface="+mn-ea"/>
              <a:cs typeface="+mn-cs"/>
            </a:rPr>
            <a:t>推移しており高止まりの傾向にある。過去（昭和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年の間）の採用数が類似団体平均と比較して多いことが主な要因である。維持補修費は住民一人当たり</a:t>
          </a:r>
          <a:r>
            <a:rPr kumimoji="1" lang="en-US" altLang="ja-JP" sz="1100">
              <a:solidFill>
                <a:schemeClr val="dk1"/>
              </a:solidFill>
              <a:effectLst/>
              <a:latin typeface="+mn-lt"/>
              <a:ea typeface="+mn-ea"/>
              <a:cs typeface="+mn-cs"/>
            </a:rPr>
            <a:t>86,075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と類似団体平均を大きく上回っているが、除雪に要する経費が住民一人当たり約</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円と多額になっているためである。扶助費は住民一人当たり</a:t>
          </a:r>
          <a:r>
            <a:rPr kumimoji="1" lang="en-US" altLang="ja-JP" sz="1100">
              <a:solidFill>
                <a:schemeClr val="dk1"/>
              </a:solidFill>
              <a:effectLst/>
              <a:latin typeface="+mn-lt"/>
              <a:ea typeface="+mn-ea"/>
              <a:cs typeface="+mn-cs"/>
            </a:rPr>
            <a:t>56,156</a:t>
          </a:r>
          <a:r>
            <a:rPr kumimoji="1" lang="ja-JP" altLang="ja-JP" sz="1100">
              <a:solidFill>
                <a:schemeClr val="dk1"/>
              </a:solidFill>
              <a:effectLst/>
              <a:latin typeface="+mn-lt"/>
              <a:ea typeface="+mn-ea"/>
              <a:cs typeface="+mn-cs"/>
            </a:rPr>
            <a:t>円となっており、そのうち保育所及び高齢者生活支援ハウスに要する経費は住民一人当たり約</a:t>
          </a:r>
          <a:r>
            <a:rPr kumimoji="1" lang="en-US" altLang="ja-JP" sz="1100">
              <a:solidFill>
                <a:schemeClr val="dk1"/>
              </a:solidFill>
              <a:effectLst/>
              <a:latin typeface="+mn-lt"/>
              <a:ea typeface="+mn-ea"/>
              <a:cs typeface="+mn-cs"/>
            </a:rPr>
            <a:t>13,000</a:t>
          </a:r>
          <a:r>
            <a:rPr kumimoji="1" lang="ja-JP" altLang="ja-JP" sz="1100">
              <a:solidFill>
                <a:schemeClr val="dk1"/>
              </a:solidFill>
              <a:effectLst/>
              <a:latin typeface="+mn-lt"/>
              <a:ea typeface="+mn-ea"/>
              <a:cs typeface="+mn-cs"/>
            </a:rPr>
            <a:t>円となる。また、普通建設事業費は住民一人当たり</a:t>
          </a:r>
          <a:r>
            <a:rPr kumimoji="1" lang="en-US" altLang="ja-JP" sz="1100">
              <a:solidFill>
                <a:schemeClr val="dk1"/>
              </a:solidFill>
              <a:effectLst/>
              <a:latin typeface="+mn-lt"/>
              <a:ea typeface="+mn-ea"/>
              <a:cs typeface="+mn-cs"/>
            </a:rPr>
            <a:t>336,927</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類似団体を大きく上回っているのは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公営住宅建設</a:t>
          </a:r>
          <a:r>
            <a:rPr kumimoji="1" lang="ja-JP" altLang="ja-JP" sz="1100">
              <a:solidFill>
                <a:schemeClr val="dk1"/>
              </a:solidFill>
              <a:effectLst/>
              <a:latin typeface="+mn-lt"/>
              <a:ea typeface="+mn-ea"/>
              <a:cs typeface="+mn-cs"/>
            </a:rPr>
            <a:t>事業に要する経費が住民一人当たり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96,000</a:t>
          </a:r>
          <a:r>
            <a:rPr kumimoji="1" lang="ja-JP" altLang="ja-JP" sz="1100">
              <a:solidFill>
                <a:schemeClr val="dk1"/>
              </a:solidFill>
              <a:effectLst/>
              <a:latin typeface="+mn-lt"/>
              <a:ea typeface="+mn-ea"/>
              <a:cs typeface="+mn-cs"/>
            </a:rPr>
            <a:t>円となるためである。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北海道真狩村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2,078
114.25
3,039,552
2,975,180
64,372
1,636,585
2,862,403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147282</xdr:rowOff>
    </xdr:from>
    <xdr:to>
      <xdr:col>24</xdr:col>
      <xdr:colOff>63500</xdr:colOff>
      <xdr:row>36</xdr:row>
      <xdr:rowOff>168961</xdr:rowOff>
    </xdr:to>
    <xdr:cxnSp macro="">
      <xdr:nvCxnSpPr>
        <xdr:cNvPr id="60" name="直線コネクタ 59"/>
        <xdr:cNvCxnSpPr/>
      </xdr:nvCxnSpPr>
      <xdr:spPr>
        <a:xfrm>
          <a:off x="3797300" y="6319482"/>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114002</xdr:rowOff>
    </xdr:from>
    <xdr:to>
      <xdr:col>19</xdr:col>
      <xdr:colOff>177800</xdr:colOff>
      <xdr:row>36</xdr:row>
      <xdr:rowOff>147282</xdr:rowOff>
    </xdr:to>
    <xdr:cxnSp macro="">
      <xdr:nvCxnSpPr>
        <xdr:cNvPr id="63" name="直線コネクタ 62"/>
        <xdr:cNvCxnSpPr/>
      </xdr:nvCxnSpPr>
      <xdr:spPr>
        <a:xfrm>
          <a:off x="2908300" y="6286202"/>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48660</xdr:rowOff>
    </xdr:from>
    <xdr:to>
      <xdr:col>15</xdr:col>
      <xdr:colOff>50800</xdr:colOff>
      <xdr:row>36</xdr:row>
      <xdr:rowOff>114002</xdr:rowOff>
    </xdr:to>
    <xdr:cxnSp macro="">
      <xdr:nvCxnSpPr>
        <xdr:cNvPr id="66" name="直線コネクタ 65"/>
        <xdr:cNvCxnSpPr/>
      </xdr:nvCxnSpPr>
      <xdr:spPr>
        <a:xfrm>
          <a:off x="2019300" y="6220860"/>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48660</xdr:rowOff>
    </xdr:from>
    <xdr:to>
      <xdr:col>10</xdr:col>
      <xdr:colOff>114300</xdr:colOff>
      <xdr:row>36</xdr:row>
      <xdr:rowOff>67253</xdr:rowOff>
    </xdr:to>
    <xdr:cxnSp macro="">
      <xdr:nvCxnSpPr>
        <xdr:cNvPr id="69" name="直線コネクタ 68"/>
        <xdr:cNvCxnSpPr/>
      </xdr:nvCxnSpPr>
      <xdr:spPr>
        <a:xfrm flipV="1">
          <a:off x="1130300" y="6220860"/>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118161</xdr:rowOff>
    </xdr:from>
    <xdr:to>
      <xdr:col>24</xdr:col>
      <xdr:colOff>114300</xdr:colOff>
      <xdr:row>37</xdr:row>
      <xdr:rowOff>48311</xdr:rowOff>
    </xdr:to>
    <xdr:sp macro="" textlink="">
      <xdr:nvSpPr>
        <xdr:cNvPr id="79" name="楕円 78"/>
        <xdr:cNvSpPr/>
      </xdr:nvSpPr>
      <xdr:spPr>
        <a:xfrm>
          <a:off x="4584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141038</xdr:rowOff>
    </xdr:from>
    <xdr:ext cx="534377" cy="259045"/>
    <xdr:sp macro="" textlink="">
      <xdr:nvSpPr>
        <xdr:cNvPr id="80" name="議会費該当値テキスト"/>
        <xdr:cNvSpPr txBox="1"/>
      </xdr:nvSpPr>
      <xdr:spPr>
        <a:xfrm>
          <a:off x="4686300" y="61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96482</xdr:rowOff>
    </xdr:from>
    <xdr:to>
      <xdr:col>20</xdr:col>
      <xdr:colOff>38100</xdr:colOff>
      <xdr:row>37</xdr:row>
      <xdr:rowOff>26632</xdr:rowOff>
    </xdr:to>
    <xdr:sp macro="" textlink="">
      <xdr:nvSpPr>
        <xdr:cNvPr id="81" name="楕円 80"/>
        <xdr:cNvSpPr/>
      </xdr:nvSpPr>
      <xdr:spPr>
        <a:xfrm>
          <a:off x="3746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43159</xdr:rowOff>
    </xdr:from>
    <xdr:ext cx="534377" cy="259045"/>
    <xdr:sp macro="" textlink="">
      <xdr:nvSpPr>
        <xdr:cNvPr id="82" name="テキスト ボックス 81"/>
        <xdr:cNvSpPr txBox="1"/>
      </xdr:nvSpPr>
      <xdr:spPr>
        <a:xfrm>
          <a:off x="3530111" y="60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63202</xdr:rowOff>
    </xdr:from>
    <xdr:to>
      <xdr:col>15</xdr:col>
      <xdr:colOff>101600</xdr:colOff>
      <xdr:row>36</xdr:row>
      <xdr:rowOff>164802</xdr:rowOff>
    </xdr:to>
    <xdr:sp macro="" textlink="">
      <xdr:nvSpPr>
        <xdr:cNvPr id="83" name="楕円 82"/>
        <xdr:cNvSpPr/>
      </xdr:nvSpPr>
      <xdr:spPr>
        <a:xfrm>
          <a:off x="2857500" y="6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9879</xdr:rowOff>
    </xdr:from>
    <xdr:ext cx="534377" cy="259045"/>
    <xdr:sp macro="" textlink="">
      <xdr:nvSpPr>
        <xdr:cNvPr id="84" name="テキスト ボックス 83"/>
        <xdr:cNvSpPr txBox="1"/>
      </xdr:nvSpPr>
      <xdr:spPr>
        <a:xfrm>
          <a:off x="2641111" y="601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169310</xdr:rowOff>
    </xdr:from>
    <xdr:to>
      <xdr:col>10</xdr:col>
      <xdr:colOff>165100</xdr:colOff>
      <xdr:row>36</xdr:row>
      <xdr:rowOff>99460</xdr:rowOff>
    </xdr:to>
    <xdr:sp macro="" textlink="">
      <xdr:nvSpPr>
        <xdr:cNvPr id="85" name="楕円 84"/>
        <xdr:cNvSpPr/>
      </xdr:nvSpPr>
      <xdr:spPr>
        <a:xfrm>
          <a:off x="1968500" y="61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115987</xdr:rowOff>
    </xdr:from>
    <xdr:ext cx="534377" cy="259045"/>
    <xdr:sp macro="" textlink="">
      <xdr:nvSpPr>
        <xdr:cNvPr id="86" name="テキスト ボックス 85"/>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16453</xdr:rowOff>
    </xdr:from>
    <xdr:to>
      <xdr:col>6</xdr:col>
      <xdr:colOff>38100</xdr:colOff>
      <xdr:row>36</xdr:row>
      <xdr:rowOff>118053</xdr:rowOff>
    </xdr:to>
    <xdr:sp macro="" textlink="">
      <xdr:nvSpPr>
        <xdr:cNvPr id="87" name="楕円 86"/>
        <xdr:cNvSpPr/>
      </xdr:nvSpPr>
      <xdr:spPr>
        <a:xfrm>
          <a:off x="1079500" y="61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134580</xdr:rowOff>
    </xdr:from>
    <xdr:ext cx="534377" cy="259045"/>
    <xdr:sp macro="" textlink="">
      <xdr:nvSpPr>
        <xdr:cNvPr id="88" name="テキスト ボックス 87"/>
        <xdr:cNvSpPr txBox="1"/>
      </xdr:nvSpPr>
      <xdr:spPr>
        <a:xfrm>
          <a:off x="863111" y="59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39405</xdr:rowOff>
    </xdr:from>
    <xdr:to>
      <xdr:col>24</xdr:col>
      <xdr:colOff>63500</xdr:colOff>
      <xdr:row>58</xdr:row>
      <xdr:rowOff>56341</xdr:rowOff>
    </xdr:to>
    <xdr:cxnSp macro="">
      <xdr:nvCxnSpPr>
        <xdr:cNvPr id="115" name="直線コネクタ 114"/>
        <xdr:cNvCxnSpPr/>
      </xdr:nvCxnSpPr>
      <xdr:spPr>
        <a:xfrm flipV="1">
          <a:off x="3797300" y="9983505"/>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21781</xdr:rowOff>
    </xdr:from>
    <xdr:to>
      <xdr:col>19</xdr:col>
      <xdr:colOff>177800</xdr:colOff>
      <xdr:row>58</xdr:row>
      <xdr:rowOff>56341</xdr:rowOff>
    </xdr:to>
    <xdr:cxnSp macro="">
      <xdr:nvCxnSpPr>
        <xdr:cNvPr id="118" name="直線コネクタ 117"/>
        <xdr:cNvCxnSpPr/>
      </xdr:nvCxnSpPr>
      <xdr:spPr>
        <a:xfrm>
          <a:off x="2908300" y="9965881"/>
          <a:ext cx="889000" cy="3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21781</xdr:rowOff>
    </xdr:from>
    <xdr:to>
      <xdr:col>15</xdr:col>
      <xdr:colOff>50800</xdr:colOff>
      <xdr:row>58</xdr:row>
      <xdr:rowOff>41709</xdr:rowOff>
    </xdr:to>
    <xdr:cxnSp macro="">
      <xdr:nvCxnSpPr>
        <xdr:cNvPr id="121" name="直線コネクタ 120"/>
        <xdr:cNvCxnSpPr/>
      </xdr:nvCxnSpPr>
      <xdr:spPr>
        <a:xfrm flipV="1">
          <a:off x="2019300" y="9965881"/>
          <a:ext cx="889000" cy="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41709</xdr:rowOff>
    </xdr:from>
    <xdr:to>
      <xdr:col>10</xdr:col>
      <xdr:colOff>114300</xdr:colOff>
      <xdr:row>58</xdr:row>
      <xdr:rowOff>59287</xdr:rowOff>
    </xdr:to>
    <xdr:cxnSp macro="">
      <xdr:nvCxnSpPr>
        <xdr:cNvPr id="124" name="直線コネクタ 123"/>
        <xdr:cNvCxnSpPr/>
      </xdr:nvCxnSpPr>
      <xdr:spPr>
        <a:xfrm flipV="1">
          <a:off x="1130300" y="9985809"/>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160055</xdr:rowOff>
    </xdr:from>
    <xdr:to>
      <xdr:col>24</xdr:col>
      <xdr:colOff>114300</xdr:colOff>
      <xdr:row>58</xdr:row>
      <xdr:rowOff>90205</xdr:rowOff>
    </xdr:to>
    <xdr:sp macro="" textlink="">
      <xdr:nvSpPr>
        <xdr:cNvPr id="134" name="楕円 133"/>
        <xdr:cNvSpPr/>
      </xdr:nvSpPr>
      <xdr:spPr>
        <a:xfrm>
          <a:off x="4584700" y="99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5541</xdr:rowOff>
    </xdr:from>
    <xdr:to>
      <xdr:col>20</xdr:col>
      <xdr:colOff>38100</xdr:colOff>
      <xdr:row>58</xdr:row>
      <xdr:rowOff>107141</xdr:rowOff>
    </xdr:to>
    <xdr:sp macro="" textlink="">
      <xdr:nvSpPr>
        <xdr:cNvPr id="136" name="楕円 135"/>
        <xdr:cNvSpPr/>
      </xdr:nvSpPr>
      <xdr:spPr>
        <a:xfrm>
          <a:off x="3746500" y="99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98268</xdr:rowOff>
    </xdr:from>
    <xdr:ext cx="599010" cy="259045"/>
    <xdr:sp macro="" textlink="">
      <xdr:nvSpPr>
        <xdr:cNvPr id="137" name="テキスト ボックス 136"/>
        <xdr:cNvSpPr txBox="1"/>
      </xdr:nvSpPr>
      <xdr:spPr>
        <a:xfrm>
          <a:off x="3497795" y="1004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142431</xdr:rowOff>
    </xdr:from>
    <xdr:to>
      <xdr:col>15</xdr:col>
      <xdr:colOff>101600</xdr:colOff>
      <xdr:row>58</xdr:row>
      <xdr:rowOff>72581</xdr:rowOff>
    </xdr:to>
    <xdr:sp macro="" textlink="">
      <xdr:nvSpPr>
        <xdr:cNvPr id="138" name="楕円 137"/>
        <xdr:cNvSpPr/>
      </xdr:nvSpPr>
      <xdr:spPr>
        <a:xfrm>
          <a:off x="2857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63708</xdr:rowOff>
    </xdr:from>
    <xdr:ext cx="599010" cy="259045"/>
    <xdr:sp macro="" textlink="">
      <xdr:nvSpPr>
        <xdr:cNvPr id="139" name="テキスト ボックス 138"/>
        <xdr:cNvSpPr txBox="1"/>
      </xdr:nvSpPr>
      <xdr:spPr>
        <a:xfrm>
          <a:off x="2608795" y="1000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162359</xdr:rowOff>
    </xdr:from>
    <xdr:to>
      <xdr:col>10</xdr:col>
      <xdr:colOff>165100</xdr:colOff>
      <xdr:row>58</xdr:row>
      <xdr:rowOff>92509</xdr:rowOff>
    </xdr:to>
    <xdr:sp macro="" textlink="">
      <xdr:nvSpPr>
        <xdr:cNvPr id="140" name="楕円 139"/>
        <xdr:cNvSpPr/>
      </xdr:nvSpPr>
      <xdr:spPr>
        <a:xfrm>
          <a:off x="1968500" y="99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83636</xdr:rowOff>
    </xdr:from>
    <xdr:ext cx="599010" cy="259045"/>
    <xdr:sp macro="" textlink="">
      <xdr:nvSpPr>
        <xdr:cNvPr id="141" name="テキスト ボックス 140"/>
        <xdr:cNvSpPr txBox="1"/>
      </xdr:nvSpPr>
      <xdr:spPr>
        <a:xfrm>
          <a:off x="1719795" y="1002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8487</xdr:rowOff>
    </xdr:from>
    <xdr:to>
      <xdr:col>6</xdr:col>
      <xdr:colOff>38100</xdr:colOff>
      <xdr:row>58</xdr:row>
      <xdr:rowOff>110087</xdr:rowOff>
    </xdr:to>
    <xdr:sp macro="" textlink="">
      <xdr:nvSpPr>
        <xdr:cNvPr id="142" name="楕円 141"/>
        <xdr:cNvSpPr/>
      </xdr:nvSpPr>
      <xdr:spPr>
        <a:xfrm>
          <a:off x="1079500" y="99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101214</xdr:rowOff>
    </xdr:from>
    <xdr:ext cx="599010" cy="259045"/>
    <xdr:sp macro="" textlink="">
      <xdr:nvSpPr>
        <xdr:cNvPr id="143" name="テキスト ボックス 142"/>
        <xdr:cNvSpPr txBox="1"/>
      </xdr:nvSpPr>
      <xdr:spPr>
        <a:xfrm>
          <a:off x="830795" y="100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81866</xdr:rowOff>
    </xdr:from>
    <xdr:to>
      <xdr:col>24</xdr:col>
      <xdr:colOff>63500</xdr:colOff>
      <xdr:row>77</xdr:row>
      <xdr:rowOff>105367</xdr:rowOff>
    </xdr:to>
    <xdr:cxnSp macro="">
      <xdr:nvCxnSpPr>
        <xdr:cNvPr id="174" name="直線コネクタ 173"/>
        <xdr:cNvCxnSpPr/>
      </xdr:nvCxnSpPr>
      <xdr:spPr>
        <a:xfrm>
          <a:off x="3797300" y="13283516"/>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81866</xdr:rowOff>
    </xdr:from>
    <xdr:to>
      <xdr:col>19</xdr:col>
      <xdr:colOff>177800</xdr:colOff>
      <xdr:row>77</xdr:row>
      <xdr:rowOff>119346</xdr:rowOff>
    </xdr:to>
    <xdr:cxnSp macro="">
      <xdr:nvCxnSpPr>
        <xdr:cNvPr id="177" name="直線コネクタ 176"/>
        <xdr:cNvCxnSpPr/>
      </xdr:nvCxnSpPr>
      <xdr:spPr>
        <a:xfrm flipV="1">
          <a:off x="2908300" y="13283516"/>
          <a:ext cx="889000" cy="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117816</xdr:rowOff>
    </xdr:from>
    <xdr:to>
      <xdr:col>15</xdr:col>
      <xdr:colOff>50800</xdr:colOff>
      <xdr:row>77</xdr:row>
      <xdr:rowOff>119346</xdr:rowOff>
    </xdr:to>
    <xdr:cxnSp macro="">
      <xdr:nvCxnSpPr>
        <xdr:cNvPr id="180" name="直線コネクタ 179"/>
        <xdr:cNvCxnSpPr/>
      </xdr:nvCxnSpPr>
      <xdr:spPr>
        <a:xfrm>
          <a:off x="2019300" y="13319466"/>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102301</xdr:rowOff>
    </xdr:from>
    <xdr:to>
      <xdr:col>10</xdr:col>
      <xdr:colOff>114300</xdr:colOff>
      <xdr:row>77</xdr:row>
      <xdr:rowOff>117816</xdr:rowOff>
    </xdr:to>
    <xdr:cxnSp macro="">
      <xdr:nvCxnSpPr>
        <xdr:cNvPr id="183" name="直線コネクタ 182"/>
        <xdr:cNvCxnSpPr/>
      </xdr:nvCxnSpPr>
      <xdr:spPr>
        <a:xfrm>
          <a:off x="1130300" y="13303951"/>
          <a:ext cx="8890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54567</xdr:rowOff>
    </xdr:from>
    <xdr:to>
      <xdr:col>24</xdr:col>
      <xdr:colOff>114300</xdr:colOff>
      <xdr:row>77</xdr:row>
      <xdr:rowOff>156167</xdr:rowOff>
    </xdr:to>
    <xdr:sp macro="" textlink="">
      <xdr:nvSpPr>
        <xdr:cNvPr id="193" name="楕円 192"/>
        <xdr:cNvSpPr/>
      </xdr:nvSpPr>
      <xdr:spPr>
        <a:xfrm>
          <a:off x="4584700" y="13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32994</xdr:rowOff>
    </xdr:from>
    <xdr:ext cx="599010" cy="259045"/>
    <xdr:sp macro="" textlink="">
      <xdr:nvSpPr>
        <xdr:cNvPr id="194" name="民生費該当値テキスト"/>
        <xdr:cNvSpPr txBox="1"/>
      </xdr:nvSpPr>
      <xdr:spPr>
        <a:xfrm>
          <a:off x="4686300" y="1323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31066</xdr:rowOff>
    </xdr:from>
    <xdr:to>
      <xdr:col>20</xdr:col>
      <xdr:colOff>38100</xdr:colOff>
      <xdr:row>77</xdr:row>
      <xdr:rowOff>132666</xdr:rowOff>
    </xdr:to>
    <xdr:sp macro="" textlink="">
      <xdr:nvSpPr>
        <xdr:cNvPr id="195" name="楕円 194"/>
        <xdr:cNvSpPr/>
      </xdr:nvSpPr>
      <xdr:spPr>
        <a:xfrm>
          <a:off x="3746500" y="132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149193</xdr:rowOff>
    </xdr:from>
    <xdr:ext cx="599010" cy="259045"/>
    <xdr:sp macro="" textlink="">
      <xdr:nvSpPr>
        <xdr:cNvPr id="196" name="テキスト ボックス 195"/>
        <xdr:cNvSpPr txBox="1"/>
      </xdr:nvSpPr>
      <xdr:spPr>
        <a:xfrm>
          <a:off x="3497795" y="1300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68546</xdr:rowOff>
    </xdr:from>
    <xdr:to>
      <xdr:col>15</xdr:col>
      <xdr:colOff>101600</xdr:colOff>
      <xdr:row>77</xdr:row>
      <xdr:rowOff>170146</xdr:rowOff>
    </xdr:to>
    <xdr:sp macro="" textlink="">
      <xdr:nvSpPr>
        <xdr:cNvPr id="197" name="楕円 196"/>
        <xdr:cNvSpPr/>
      </xdr:nvSpPr>
      <xdr:spPr>
        <a:xfrm>
          <a:off x="2857500" y="132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161273</xdr:rowOff>
    </xdr:from>
    <xdr:ext cx="599010" cy="259045"/>
    <xdr:sp macro="" textlink="">
      <xdr:nvSpPr>
        <xdr:cNvPr id="198" name="テキスト ボックス 197"/>
        <xdr:cNvSpPr txBox="1"/>
      </xdr:nvSpPr>
      <xdr:spPr>
        <a:xfrm>
          <a:off x="2608795" y="133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67016</xdr:rowOff>
    </xdr:from>
    <xdr:to>
      <xdr:col>10</xdr:col>
      <xdr:colOff>165100</xdr:colOff>
      <xdr:row>77</xdr:row>
      <xdr:rowOff>168616</xdr:rowOff>
    </xdr:to>
    <xdr:sp macro="" textlink="">
      <xdr:nvSpPr>
        <xdr:cNvPr id="199" name="楕円 198"/>
        <xdr:cNvSpPr/>
      </xdr:nvSpPr>
      <xdr:spPr>
        <a:xfrm>
          <a:off x="1968500" y="132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159743</xdr:rowOff>
    </xdr:from>
    <xdr:ext cx="599010" cy="259045"/>
    <xdr:sp macro="" textlink="">
      <xdr:nvSpPr>
        <xdr:cNvPr id="200" name="テキスト ボックス 199"/>
        <xdr:cNvSpPr txBox="1"/>
      </xdr:nvSpPr>
      <xdr:spPr>
        <a:xfrm>
          <a:off x="1719795" y="1336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51501</xdr:rowOff>
    </xdr:from>
    <xdr:to>
      <xdr:col>6</xdr:col>
      <xdr:colOff>38100</xdr:colOff>
      <xdr:row>77</xdr:row>
      <xdr:rowOff>153101</xdr:rowOff>
    </xdr:to>
    <xdr:sp macro="" textlink="">
      <xdr:nvSpPr>
        <xdr:cNvPr id="201" name="楕円 200"/>
        <xdr:cNvSpPr/>
      </xdr:nvSpPr>
      <xdr:spPr>
        <a:xfrm>
          <a:off x="1079500" y="132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169628</xdr:rowOff>
    </xdr:from>
    <xdr:ext cx="599010" cy="259045"/>
    <xdr:sp macro="" textlink="">
      <xdr:nvSpPr>
        <xdr:cNvPr id="202" name="テキスト ボックス 201"/>
        <xdr:cNvSpPr txBox="1"/>
      </xdr:nvSpPr>
      <xdr:spPr>
        <a:xfrm>
          <a:off x="830795" y="1302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97292</xdr:rowOff>
    </xdr:from>
    <xdr:to>
      <xdr:col>24</xdr:col>
      <xdr:colOff>63500</xdr:colOff>
      <xdr:row>97</xdr:row>
      <xdr:rowOff>110700</xdr:rowOff>
    </xdr:to>
    <xdr:cxnSp macro="">
      <xdr:nvCxnSpPr>
        <xdr:cNvPr id="229" name="直線コネクタ 228"/>
        <xdr:cNvCxnSpPr/>
      </xdr:nvCxnSpPr>
      <xdr:spPr>
        <a:xfrm flipV="1">
          <a:off x="3797300" y="16727942"/>
          <a:ext cx="8382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90784</xdr:rowOff>
    </xdr:from>
    <xdr:to>
      <xdr:col>19</xdr:col>
      <xdr:colOff>177800</xdr:colOff>
      <xdr:row>97</xdr:row>
      <xdr:rowOff>110700</xdr:rowOff>
    </xdr:to>
    <xdr:cxnSp macro="">
      <xdr:nvCxnSpPr>
        <xdr:cNvPr id="232" name="直線コネクタ 231"/>
        <xdr:cNvCxnSpPr/>
      </xdr:nvCxnSpPr>
      <xdr:spPr>
        <a:xfrm>
          <a:off x="2908300" y="16721434"/>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76819</xdr:rowOff>
    </xdr:from>
    <xdr:to>
      <xdr:col>15</xdr:col>
      <xdr:colOff>50800</xdr:colOff>
      <xdr:row>97</xdr:row>
      <xdr:rowOff>90784</xdr:rowOff>
    </xdr:to>
    <xdr:cxnSp macro="">
      <xdr:nvCxnSpPr>
        <xdr:cNvPr id="235" name="直線コネクタ 234"/>
        <xdr:cNvCxnSpPr/>
      </xdr:nvCxnSpPr>
      <xdr:spPr>
        <a:xfrm>
          <a:off x="2019300" y="16707469"/>
          <a:ext cx="8890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76819</xdr:rowOff>
    </xdr:from>
    <xdr:to>
      <xdr:col>10</xdr:col>
      <xdr:colOff>114300</xdr:colOff>
      <xdr:row>97</xdr:row>
      <xdr:rowOff>117971</xdr:rowOff>
    </xdr:to>
    <xdr:cxnSp macro="">
      <xdr:nvCxnSpPr>
        <xdr:cNvPr id="238" name="直線コネクタ 237"/>
        <xdr:cNvCxnSpPr/>
      </xdr:nvCxnSpPr>
      <xdr:spPr>
        <a:xfrm flipV="1">
          <a:off x="1130300" y="16707469"/>
          <a:ext cx="889000" cy="4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46492</xdr:rowOff>
    </xdr:from>
    <xdr:to>
      <xdr:col>24</xdr:col>
      <xdr:colOff>114300</xdr:colOff>
      <xdr:row>97</xdr:row>
      <xdr:rowOff>148092</xdr:rowOff>
    </xdr:to>
    <xdr:sp macro="" textlink="">
      <xdr:nvSpPr>
        <xdr:cNvPr id="248" name="楕円 247"/>
        <xdr:cNvSpPr/>
      </xdr:nvSpPr>
      <xdr:spPr>
        <a:xfrm>
          <a:off x="4584700" y="166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24919</xdr:rowOff>
    </xdr:from>
    <xdr:ext cx="534377" cy="259045"/>
    <xdr:sp macro="" textlink="">
      <xdr:nvSpPr>
        <xdr:cNvPr id="249" name="衛生費該当値テキスト"/>
        <xdr:cNvSpPr txBox="1"/>
      </xdr:nvSpPr>
      <xdr:spPr>
        <a:xfrm>
          <a:off x="4686300" y="1665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59900</xdr:rowOff>
    </xdr:from>
    <xdr:to>
      <xdr:col>20</xdr:col>
      <xdr:colOff>38100</xdr:colOff>
      <xdr:row>97</xdr:row>
      <xdr:rowOff>161500</xdr:rowOff>
    </xdr:to>
    <xdr:sp macro="" textlink="">
      <xdr:nvSpPr>
        <xdr:cNvPr id="250" name="楕円 249"/>
        <xdr:cNvSpPr/>
      </xdr:nvSpPr>
      <xdr:spPr>
        <a:xfrm>
          <a:off x="3746500" y="166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152627</xdr:rowOff>
    </xdr:from>
    <xdr:ext cx="534377" cy="259045"/>
    <xdr:sp macro="" textlink="">
      <xdr:nvSpPr>
        <xdr:cNvPr id="251" name="テキスト ボックス 250"/>
        <xdr:cNvSpPr txBox="1"/>
      </xdr:nvSpPr>
      <xdr:spPr>
        <a:xfrm>
          <a:off x="3530111" y="167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39984</xdr:rowOff>
    </xdr:from>
    <xdr:to>
      <xdr:col>15</xdr:col>
      <xdr:colOff>101600</xdr:colOff>
      <xdr:row>97</xdr:row>
      <xdr:rowOff>141584</xdr:rowOff>
    </xdr:to>
    <xdr:sp macro="" textlink="">
      <xdr:nvSpPr>
        <xdr:cNvPr id="252" name="楕円 251"/>
        <xdr:cNvSpPr/>
      </xdr:nvSpPr>
      <xdr:spPr>
        <a:xfrm>
          <a:off x="2857500" y="166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132711</xdr:rowOff>
    </xdr:from>
    <xdr:ext cx="534377" cy="259045"/>
    <xdr:sp macro="" textlink="">
      <xdr:nvSpPr>
        <xdr:cNvPr id="253" name="テキスト ボックス 252"/>
        <xdr:cNvSpPr txBox="1"/>
      </xdr:nvSpPr>
      <xdr:spPr>
        <a:xfrm>
          <a:off x="2641111" y="167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26019</xdr:rowOff>
    </xdr:from>
    <xdr:to>
      <xdr:col>10</xdr:col>
      <xdr:colOff>165100</xdr:colOff>
      <xdr:row>97</xdr:row>
      <xdr:rowOff>127619</xdr:rowOff>
    </xdr:to>
    <xdr:sp macro="" textlink="">
      <xdr:nvSpPr>
        <xdr:cNvPr id="254" name="楕円 253"/>
        <xdr:cNvSpPr/>
      </xdr:nvSpPr>
      <xdr:spPr>
        <a:xfrm>
          <a:off x="1968500" y="166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144146</xdr:rowOff>
    </xdr:from>
    <xdr:ext cx="599010" cy="259045"/>
    <xdr:sp macro="" textlink="">
      <xdr:nvSpPr>
        <xdr:cNvPr id="255" name="テキスト ボックス 254"/>
        <xdr:cNvSpPr txBox="1"/>
      </xdr:nvSpPr>
      <xdr:spPr>
        <a:xfrm>
          <a:off x="1719795" y="1643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67171</xdr:rowOff>
    </xdr:from>
    <xdr:to>
      <xdr:col>6</xdr:col>
      <xdr:colOff>38100</xdr:colOff>
      <xdr:row>97</xdr:row>
      <xdr:rowOff>168771</xdr:rowOff>
    </xdr:to>
    <xdr:sp macro="" textlink="">
      <xdr:nvSpPr>
        <xdr:cNvPr id="256" name="楕円 255"/>
        <xdr:cNvSpPr/>
      </xdr:nvSpPr>
      <xdr:spPr>
        <a:xfrm>
          <a:off x="1079500" y="1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159898</xdr:rowOff>
    </xdr:from>
    <xdr:ext cx="534377" cy="259045"/>
    <xdr:sp macro="" textlink="">
      <xdr:nvSpPr>
        <xdr:cNvPr id="257" name="テキスト ボックス 256"/>
        <xdr:cNvSpPr txBox="1"/>
      </xdr:nvSpPr>
      <xdr:spPr>
        <a:xfrm>
          <a:off x="863111" y="1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144272</xdr:rowOff>
    </xdr:from>
    <xdr:to>
      <xdr:col>55</xdr:col>
      <xdr:colOff>0</xdr:colOff>
      <xdr:row>38</xdr:row>
      <xdr:rowOff>152763</xdr:rowOff>
    </xdr:to>
    <xdr:cxnSp macro="">
      <xdr:nvCxnSpPr>
        <xdr:cNvPr id="288" name="直線コネクタ 287"/>
        <xdr:cNvCxnSpPr/>
      </xdr:nvCxnSpPr>
      <xdr:spPr>
        <a:xfrm flipV="1">
          <a:off x="9639300" y="6659372"/>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142204</xdr:rowOff>
    </xdr:from>
    <xdr:to>
      <xdr:col>50</xdr:col>
      <xdr:colOff>114300</xdr:colOff>
      <xdr:row>38</xdr:row>
      <xdr:rowOff>152763</xdr:rowOff>
    </xdr:to>
    <xdr:cxnSp macro="">
      <xdr:nvCxnSpPr>
        <xdr:cNvPr id="291" name="直線コネクタ 290"/>
        <xdr:cNvCxnSpPr/>
      </xdr:nvCxnSpPr>
      <xdr:spPr>
        <a:xfrm>
          <a:off x="8750300" y="6657304"/>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142204</xdr:rowOff>
    </xdr:from>
    <xdr:to>
      <xdr:col>45</xdr:col>
      <xdr:colOff>177800</xdr:colOff>
      <xdr:row>38</xdr:row>
      <xdr:rowOff>152327</xdr:rowOff>
    </xdr:to>
    <xdr:cxnSp macro="">
      <xdr:nvCxnSpPr>
        <xdr:cNvPr id="294" name="直線コネクタ 293"/>
        <xdr:cNvCxnSpPr/>
      </xdr:nvCxnSpPr>
      <xdr:spPr>
        <a:xfrm flipV="1">
          <a:off x="7861300" y="6657304"/>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150368</xdr:rowOff>
    </xdr:from>
    <xdr:to>
      <xdr:col>41</xdr:col>
      <xdr:colOff>50800</xdr:colOff>
      <xdr:row>38</xdr:row>
      <xdr:rowOff>152327</xdr:rowOff>
    </xdr:to>
    <xdr:cxnSp macro="">
      <xdr:nvCxnSpPr>
        <xdr:cNvPr id="297" name="直線コネクタ 296"/>
        <xdr:cNvCxnSpPr/>
      </xdr:nvCxnSpPr>
      <xdr:spPr>
        <a:xfrm>
          <a:off x="6972300" y="666546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307" name="楕円 306"/>
        <xdr:cNvSpPr/>
      </xdr:nvSpPr>
      <xdr:spPr>
        <a:xfrm>
          <a:off x="10426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52849</xdr:rowOff>
    </xdr:from>
    <xdr:ext cx="469744" cy="259045"/>
    <xdr:sp macro="" textlink="">
      <xdr:nvSpPr>
        <xdr:cNvPr id="308" name="労働費該当値テキスト"/>
        <xdr:cNvSpPr txBox="1"/>
      </xdr:nvSpPr>
      <xdr:spPr>
        <a:xfrm>
          <a:off x="105283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101963</xdr:rowOff>
    </xdr:from>
    <xdr:to>
      <xdr:col>50</xdr:col>
      <xdr:colOff>165100</xdr:colOff>
      <xdr:row>39</xdr:row>
      <xdr:rowOff>32113</xdr:rowOff>
    </xdr:to>
    <xdr:sp macro="" textlink="">
      <xdr:nvSpPr>
        <xdr:cNvPr id="309" name="楕円 308"/>
        <xdr:cNvSpPr/>
      </xdr:nvSpPr>
      <xdr:spPr>
        <a:xfrm>
          <a:off x="95885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48640</xdr:rowOff>
    </xdr:from>
    <xdr:ext cx="469744" cy="259045"/>
    <xdr:sp macro="" textlink="">
      <xdr:nvSpPr>
        <xdr:cNvPr id="310" name="テキスト ボックス 309"/>
        <xdr:cNvSpPr txBox="1"/>
      </xdr:nvSpPr>
      <xdr:spPr>
        <a:xfrm>
          <a:off x="9404428" y="639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91404</xdr:rowOff>
    </xdr:from>
    <xdr:to>
      <xdr:col>46</xdr:col>
      <xdr:colOff>38100</xdr:colOff>
      <xdr:row>39</xdr:row>
      <xdr:rowOff>21554</xdr:rowOff>
    </xdr:to>
    <xdr:sp macro="" textlink="">
      <xdr:nvSpPr>
        <xdr:cNvPr id="311" name="楕円 310"/>
        <xdr:cNvSpPr/>
      </xdr:nvSpPr>
      <xdr:spPr>
        <a:xfrm>
          <a:off x="8699500" y="66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12681</xdr:rowOff>
    </xdr:from>
    <xdr:ext cx="469744" cy="259045"/>
    <xdr:sp macro="" textlink="">
      <xdr:nvSpPr>
        <xdr:cNvPr id="312" name="テキスト ボックス 311"/>
        <xdr:cNvSpPr txBox="1"/>
      </xdr:nvSpPr>
      <xdr:spPr>
        <a:xfrm>
          <a:off x="8515428" y="669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101527</xdr:rowOff>
    </xdr:from>
    <xdr:to>
      <xdr:col>41</xdr:col>
      <xdr:colOff>101600</xdr:colOff>
      <xdr:row>39</xdr:row>
      <xdr:rowOff>31677</xdr:rowOff>
    </xdr:to>
    <xdr:sp macro="" textlink="">
      <xdr:nvSpPr>
        <xdr:cNvPr id="313" name="楕円 312"/>
        <xdr:cNvSpPr/>
      </xdr:nvSpPr>
      <xdr:spPr>
        <a:xfrm>
          <a:off x="7810500" y="66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48205</xdr:rowOff>
    </xdr:from>
    <xdr:ext cx="469744" cy="259045"/>
    <xdr:sp macro="" textlink="">
      <xdr:nvSpPr>
        <xdr:cNvPr id="314" name="テキスト ボックス 313"/>
        <xdr:cNvSpPr txBox="1"/>
      </xdr:nvSpPr>
      <xdr:spPr>
        <a:xfrm>
          <a:off x="7626428" y="63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99568</xdr:rowOff>
    </xdr:from>
    <xdr:to>
      <xdr:col>36</xdr:col>
      <xdr:colOff>165100</xdr:colOff>
      <xdr:row>39</xdr:row>
      <xdr:rowOff>29718</xdr:rowOff>
    </xdr:to>
    <xdr:sp macro="" textlink="">
      <xdr:nvSpPr>
        <xdr:cNvPr id="315" name="楕円 314"/>
        <xdr:cNvSpPr/>
      </xdr:nvSpPr>
      <xdr:spPr>
        <a:xfrm>
          <a:off x="6921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20845</xdr:rowOff>
    </xdr:from>
    <xdr:ext cx="469744" cy="259045"/>
    <xdr:sp macro="" textlink="">
      <xdr:nvSpPr>
        <xdr:cNvPr id="316" name="テキスト ボックス 315"/>
        <xdr:cNvSpPr txBox="1"/>
      </xdr:nvSpPr>
      <xdr:spPr>
        <a:xfrm>
          <a:off x="6737428"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109477</xdr:rowOff>
    </xdr:from>
    <xdr:to>
      <xdr:col>55</xdr:col>
      <xdr:colOff>0</xdr:colOff>
      <xdr:row>58</xdr:row>
      <xdr:rowOff>123844</xdr:rowOff>
    </xdr:to>
    <xdr:cxnSp macro="">
      <xdr:nvCxnSpPr>
        <xdr:cNvPr id="347" name="直線コネクタ 346"/>
        <xdr:cNvCxnSpPr/>
      </xdr:nvCxnSpPr>
      <xdr:spPr>
        <a:xfrm>
          <a:off x="9639300" y="9882127"/>
          <a:ext cx="838200" cy="18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109477</xdr:rowOff>
    </xdr:from>
    <xdr:to>
      <xdr:col>50</xdr:col>
      <xdr:colOff>114300</xdr:colOff>
      <xdr:row>58</xdr:row>
      <xdr:rowOff>146089</xdr:rowOff>
    </xdr:to>
    <xdr:cxnSp macro="">
      <xdr:nvCxnSpPr>
        <xdr:cNvPr id="350" name="直線コネクタ 349"/>
        <xdr:cNvCxnSpPr/>
      </xdr:nvCxnSpPr>
      <xdr:spPr>
        <a:xfrm flipV="1">
          <a:off x="8750300" y="9882127"/>
          <a:ext cx="889000" cy="20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67604</xdr:rowOff>
    </xdr:from>
    <xdr:to>
      <xdr:col>45</xdr:col>
      <xdr:colOff>177800</xdr:colOff>
      <xdr:row>58</xdr:row>
      <xdr:rowOff>146089</xdr:rowOff>
    </xdr:to>
    <xdr:cxnSp macro="">
      <xdr:nvCxnSpPr>
        <xdr:cNvPr id="353" name="直線コネクタ 352"/>
        <xdr:cNvCxnSpPr/>
      </xdr:nvCxnSpPr>
      <xdr:spPr>
        <a:xfrm>
          <a:off x="7861300" y="9840254"/>
          <a:ext cx="889000" cy="24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67604</xdr:rowOff>
    </xdr:from>
    <xdr:to>
      <xdr:col>41</xdr:col>
      <xdr:colOff>50800</xdr:colOff>
      <xdr:row>59</xdr:row>
      <xdr:rowOff>20792</xdr:rowOff>
    </xdr:to>
    <xdr:cxnSp macro="">
      <xdr:nvCxnSpPr>
        <xdr:cNvPr id="356" name="直線コネクタ 355"/>
        <xdr:cNvCxnSpPr/>
      </xdr:nvCxnSpPr>
      <xdr:spPr>
        <a:xfrm flipV="1">
          <a:off x="6972300" y="9840254"/>
          <a:ext cx="889000" cy="2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73044</xdr:rowOff>
    </xdr:from>
    <xdr:to>
      <xdr:col>55</xdr:col>
      <xdr:colOff>50800</xdr:colOff>
      <xdr:row>59</xdr:row>
      <xdr:rowOff>3194</xdr:rowOff>
    </xdr:to>
    <xdr:sp macro="" textlink="">
      <xdr:nvSpPr>
        <xdr:cNvPr id="366" name="楕円 365"/>
        <xdr:cNvSpPr/>
      </xdr:nvSpPr>
      <xdr:spPr>
        <a:xfrm>
          <a:off x="10426700" y="100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51471</xdr:rowOff>
    </xdr:from>
    <xdr:ext cx="599010" cy="259045"/>
    <xdr:sp macro="" textlink="">
      <xdr:nvSpPr>
        <xdr:cNvPr id="367" name="農林水産業費該当値テキスト"/>
        <xdr:cNvSpPr txBox="1"/>
      </xdr:nvSpPr>
      <xdr:spPr>
        <a:xfrm>
          <a:off x="10528300" y="99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58677</xdr:rowOff>
    </xdr:from>
    <xdr:to>
      <xdr:col>50</xdr:col>
      <xdr:colOff>165100</xdr:colOff>
      <xdr:row>57</xdr:row>
      <xdr:rowOff>160277</xdr:rowOff>
    </xdr:to>
    <xdr:sp macro="" textlink="">
      <xdr:nvSpPr>
        <xdr:cNvPr id="368" name="楕円 367"/>
        <xdr:cNvSpPr/>
      </xdr:nvSpPr>
      <xdr:spPr>
        <a:xfrm>
          <a:off x="9588500" y="98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5354</xdr:rowOff>
    </xdr:from>
    <xdr:ext cx="599010" cy="259045"/>
    <xdr:sp macro="" textlink="">
      <xdr:nvSpPr>
        <xdr:cNvPr id="369" name="テキスト ボックス 368"/>
        <xdr:cNvSpPr txBox="1"/>
      </xdr:nvSpPr>
      <xdr:spPr>
        <a:xfrm>
          <a:off x="9339795" y="96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95289</xdr:rowOff>
    </xdr:from>
    <xdr:to>
      <xdr:col>46</xdr:col>
      <xdr:colOff>38100</xdr:colOff>
      <xdr:row>59</xdr:row>
      <xdr:rowOff>25439</xdr:rowOff>
    </xdr:to>
    <xdr:sp macro="" textlink="">
      <xdr:nvSpPr>
        <xdr:cNvPr id="370" name="楕円 369"/>
        <xdr:cNvSpPr/>
      </xdr:nvSpPr>
      <xdr:spPr>
        <a:xfrm>
          <a:off x="8699500" y="100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16566</xdr:rowOff>
    </xdr:from>
    <xdr:ext cx="599010" cy="259045"/>
    <xdr:sp macro="" textlink="">
      <xdr:nvSpPr>
        <xdr:cNvPr id="371" name="テキスト ボックス 370"/>
        <xdr:cNvSpPr txBox="1"/>
      </xdr:nvSpPr>
      <xdr:spPr>
        <a:xfrm>
          <a:off x="8450795" y="1013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16804</xdr:rowOff>
    </xdr:from>
    <xdr:to>
      <xdr:col>41</xdr:col>
      <xdr:colOff>101600</xdr:colOff>
      <xdr:row>57</xdr:row>
      <xdr:rowOff>118404</xdr:rowOff>
    </xdr:to>
    <xdr:sp macro="" textlink="">
      <xdr:nvSpPr>
        <xdr:cNvPr id="372" name="楕円 371"/>
        <xdr:cNvSpPr/>
      </xdr:nvSpPr>
      <xdr:spPr>
        <a:xfrm>
          <a:off x="7810500" y="97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134931</xdr:rowOff>
    </xdr:from>
    <xdr:ext cx="599010" cy="259045"/>
    <xdr:sp macro="" textlink="">
      <xdr:nvSpPr>
        <xdr:cNvPr id="373" name="テキスト ボックス 372"/>
        <xdr:cNvSpPr txBox="1"/>
      </xdr:nvSpPr>
      <xdr:spPr>
        <a:xfrm>
          <a:off x="7561795" y="956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141442</xdr:rowOff>
    </xdr:from>
    <xdr:to>
      <xdr:col>36</xdr:col>
      <xdr:colOff>165100</xdr:colOff>
      <xdr:row>59</xdr:row>
      <xdr:rowOff>71592</xdr:rowOff>
    </xdr:to>
    <xdr:sp macro="" textlink="">
      <xdr:nvSpPr>
        <xdr:cNvPr id="374" name="楕円 373"/>
        <xdr:cNvSpPr/>
      </xdr:nvSpPr>
      <xdr:spPr>
        <a:xfrm>
          <a:off x="6921500" y="100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62719</xdr:rowOff>
    </xdr:from>
    <xdr:ext cx="534377" cy="259045"/>
    <xdr:sp macro="" textlink="">
      <xdr:nvSpPr>
        <xdr:cNvPr id="375" name="テキスト ボックス 374"/>
        <xdr:cNvSpPr txBox="1"/>
      </xdr:nvSpPr>
      <xdr:spPr>
        <a:xfrm>
          <a:off x="6705111" y="101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107831</xdr:rowOff>
    </xdr:from>
    <xdr:to>
      <xdr:col>55</xdr:col>
      <xdr:colOff>0</xdr:colOff>
      <xdr:row>77</xdr:row>
      <xdr:rowOff>154046</xdr:rowOff>
    </xdr:to>
    <xdr:cxnSp macro="">
      <xdr:nvCxnSpPr>
        <xdr:cNvPr id="402" name="直線コネクタ 401"/>
        <xdr:cNvCxnSpPr/>
      </xdr:nvCxnSpPr>
      <xdr:spPr>
        <a:xfrm flipV="1">
          <a:off x="9639300" y="13309481"/>
          <a:ext cx="8382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154046</xdr:rowOff>
    </xdr:from>
    <xdr:to>
      <xdr:col>50</xdr:col>
      <xdr:colOff>114300</xdr:colOff>
      <xdr:row>78</xdr:row>
      <xdr:rowOff>32510</xdr:rowOff>
    </xdr:to>
    <xdr:cxnSp macro="">
      <xdr:nvCxnSpPr>
        <xdr:cNvPr id="405" name="直線コネクタ 404"/>
        <xdr:cNvCxnSpPr/>
      </xdr:nvCxnSpPr>
      <xdr:spPr>
        <a:xfrm flipV="1">
          <a:off x="8750300" y="13355696"/>
          <a:ext cx="889000" cy="4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25375</xdr:rowOff>
    </xdr:from>
    <xdr:to>
      <xdr:col>45</xdr:col>
      <xdr:colOff>177800</xdr:colOff>
      <xdr:row>78</xdr:row>
      <xdr:rowOff>32510</xdr:rowOff>
    </xdr:to>
    <xdr:cxnSp macro="">
      <xdr:nvCxnSpPr>
        <xdr:cNvPr id="408" name="直線コネクタ 407"/>
        <xdr:cNvCxnSpPr/>
      </xdr:nvCxnSpPr>
      <xdr:spPr>
        <a:xfrm>
          <a:off x="7861300" y="13398475"/>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25375</xdr:rowOff>
    </xdr:from>
    <xdr:to>
      <xdr:col>41</xdr:col>
      <xdr:colOff>50800</xdr:colOff>
      <xdr:row>78</xdr:row>
      <xdr:rowOff>57843</xdr:rowOff>
    </xdr:to>
    <xdr:cxnSp macro="">
      <xdr:nvCxnSpPr>
        <xdr:cNvPr id="411" name="直線コネクタ 410"/>
        <xdr:cNvCxnSpPr/>
      </xdr:nvCxnSpPr>
      <xdr:spPr>
        <a:xfrm flipV="1">
          <a:off x="6972300" y="13398475"/>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57031</xdr:rowOff>
    </xdr:from>
    <xdr:to>
      <xdr:col>55</xdr:col>
      <xdr:colOff>50800</xdr:colOff>
      <xdr:row>77</xdr:row>
      <xdr:rowOff>158631</xdr:rowOff>
    </xdr:to>
    <xdr:sp macro="" textlink="">
      <xdr:nvSpPr>
        <xdr:cNvPr id="421" name="楕円 420"/>
        <xdr:cNvSpPr/>
      </xdr:nvSpPr>
      <xdr:spPr>
        <a:xfrm>
          <a:off x="10426700" y="132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79908</xdr:rowOff>
    </xdr:from>
    <xdr:ext cx="534377" cy="259045"/>
    <xdr:sp macro="" textlink="">
      <xdr:nvSpPr>
        <xdr:cNvPr id="422" name="商工費該当値テキスト"/>
        <xdr:cNvSpPr txBox="1"/>
      </xdr:nvSpPr>
      <xdr:spPr>
        <a:xfrm>
          <a:off x="10528300" y="131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103246</xdr:rowOff>
    </xdr:from>
    <xdr:to>
      <xdr:col>50</xdr:col>
      <xdr:colOff>165100</xdr:colOff>
      <xdr:row>78</xdr:row>
      <xdr:rowOff>33396</xdr:rowOff>
    </xdr:to>
    <xdr:sp macro="" textlink="">
      <xdr:nvSpPr>
        <xdr:cNvPr id="423" name="楕円 422"/>
        <xdr:cNvSpPr/>
      </xdr:nvSpPr>
      <xdr:spPr>
        <a:xfrm>
          <a:off x="9588500" y="13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49923</xdr:rowOff>
    </xdr:from>
    <xdr:ext cx="534377" cy="259045"/>
    <xdr:sp macro="" textlink="">
      <xdr:nvSpPr>
        <xdr:cNvPr id="424" name="テキスト ボックス 423"/>
        <xdr:cNvSpPr txBox="1"/>
      </xdr:nvSpPr>
      <xdr:spPr>
        <a:xfrm>
          <a:off x="9372111" y="130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153160</xdr:rowOff>
    </xdr:from>
    <xdr:to>
      <xdr:col>46</xdr:col>
      <xdr:colOff>38100</xdr:colOff>
      <xdr:row>78</xdr:row>
      <xdr:rowOff>83310</xdr:rowOff>
    </xdr:to>
    <xdr:sp macro="" textlink="">
      <xdr:nvSpPr>
        <xdr:cNvPr id="425" name="楕円 424"/>
        <xdr:cNvSpPr/>
      </xdr:nvSpPr>
      <xdr:spPr>
        <a:xfrm>
          <a:off x="8699500" y="13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99837</xdr:rowOff>
    </xdr:from>
    <xdr:ext cx="534377" cy="259045"/>
    <xdr:sp macro="" textlink="">
      <xdr:nvSpPr>
        <xdr:cNvPr id="426" name="テキスト ボックス 425"/>
        <xdr:cNvSpPr txBox="1"/>
      </xdr:nvSpPr>
      <xdr:spPr>
        <a:xfrm>
          <a:off x="8483111" y="131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146025</xdr:rowOff>
    </xdr:from>
    <xdr:to>
      <xdr:col>41</xdr:col>
      <xdr:colOff>101600</xdr:colOff>
      <xdr:row>78</xdr:row>
      <xdr:rowOff>76175</xdr:rowOff>
    </xdr:to>
    <xdr:sp macro="" textlink="">
      <xdr:nvSpPr>
        <xdr:cNvPr id="427" name="楕円 426"/>
        <xdr:cNvSpPr/>
      </xdr:nvSpPr>
      <xdr:spPr>
        <a:xfrm>
          <a:off x="7810500" y="133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92702</xdr:rowOff>
    </xdr:from>
    <xdr:ext cx="534377" cy="259045"/>
    <xdr:sp macro="" textlink="">
      <xdr:nvSpPr>
        <xdr:cNvPr id="428" name="テキスト ボックス 427"/>
        <xdr:cNvSpPr txBox="1"/>
      </xdr:nvSpPr>
      <xdr:spPr>
        <a:xfrm>
          <a:off x="7594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7043</xdr:rowOff>
    </xdr:from>
    <xdr:to>
      <xdr:col>36</xdr:col>
      <xdr:colOff>165100</xdr:colOff>
      <xdr:row>78</xdr:row>
      <xdr:rowOff>108643</xdr:rowOff>
    </xdr:to>
    <xdr:sp macro="" textlink="">
      <xdr:nvSpPr>
        <xdr:cNvPr id="429" name="楕円 428"/>
        <xdr:cNvSpPr/>
      </xdr:nvSpPr>
      <xdr:spPr>
        <a:xfrm>
          <a:off x="6921500" y="133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99770</xdr:rowOff>
    </xdr:from>
    <xdr:ext cx="534377" cy="259045"/>
    <xdr:sp macro="" textlink="">
      <xdr:nvSpPr>
        <xdr:cNvPr id="430" name="テキスト ボックス 429"/>
        <xdr:cNvSpPr txBox="1"/>
      </xdr:nvSpPr>
      <xdr:spPr>
        <a:xfrm>
          <a:off x="6705111" y="134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34097</xdr:rowOff>
    </xdr:from>
    <xdr:to>
      <xdr:col>55</xdr:col>
      <xdr:colOff>0</xdr:colOff>
      <xdr:row>97</xdr:row>
      <xdr:rowOff>87894</xdr:rowOff>
    </xdr:to>
    <xdr:cxnSp macro="">
      <xdr:nvCxnSpPr>
        <xdr:cNvPr id="455" name="直線コネクタ 454"/>
        <xdr:cNvCxnSpPr/>
      </xdr:nvCxnSpPr>
      <xdr:spPr>
        <a:xfrm flipV="1">
          <a:off x="9639300" y="16664747"/>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40540</xdr:rowOff>
    </xdr:from>
    <xdr:to>
      <xdr:col>50</xdr:col>
      <xdr:colOff>114300</xdr:colOff>
      <xdr:row>97</xdr:row>
      <xdr:rowOff>87894</xdr:rowOff>
    </xdr:to>
    <xdr:cxnSp macro="">
      <xdr:nvCxnSpPr>
        <xdr:cNvPr id="458" name="直線コネクタ 457"/>
        <xdr:cNvCxnSpPr/>
      </xdr:nvCxnSpPr>
      <xdr:spPr>
        <a:xfrm>
          <a:off x="8750300" y="16671190"/>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23149</xdr:rowOff>
    </xdr:from>
    <xdr:to>
      <xdr:col>45</xdr:col>
      <xdr:colOff>177800</xdr:colOff>
      <xdr:row>97</xdr:row>
      <xdr:rowOff>40540</xdr:rowOff>
    </xdr:to>
    <xdr:cxnSp macro="">
      <xdr:nvCxnSpPr>
        <xdr:cNvPr id="461" name="直線コネクタ 460"/>
        <xdr:cNvCxnSpPr/>
      </xdr:nvCxnSpPr>
      <xdr:spPr>
        <a:xfrm>
          <a:off x="7861300" y="16653799"/>
          <a:ext cx="889000" cy="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23149</xdr:rowOff>
    </xdr:from>
    <xdr:to>
      <xdr:col>41</xdr:col>
      <xdr:colOff>50800</xdr:colOff>
      <xdr:row>97</xdr:row>
      <xdr:rowOff>50975</xdr:rowOff>
    </xdr:to>
    <xdr:cxnSp macro="">
      <xdr:nvCxnSpPr>
        <xdr:cNvPr id="464" name="直線コネクタ 463"/>
        <xdr:cNvCxnSpPr/>
      </xdr:nvCxnSpPr>
      <xdr:spPr>
        <a:xfrm flipV="1">
          <a:off x="6972300" y="16653799"/>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154747</xdr:rowOff>
    </xdr:from>
    <xdr:to>
      <xdr:col>55</xdr:col>
      <xdr:colOff>50800</xdr:colOff>
      <xdr:row>97</xdr:row>
      <xdr:rowOff>84897</xdr:rowOff>
    </xdr:to>
    <xdr:sp macro="" textlink="">
      <xdr:nvSpPr>
        <xdr:cNvPr id="474" name="楕円 473"/>
        <xdr:cNvSpPr/>
      </xdr:nvSpPr>
      <xdr:spPr>
        <a:xfrm>
          <a:off x="10426700" y="166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6174</xdr:rowOff>
    </xdr:from>
    <xdr:ext cx="599010" cy="259045"/>
    <xdr:sp macro="" textlink="">
      <xdr:nvSpPr>
        <xdr:cNvPr id="475" name="土木費該当値テキスト"/>
        <xdr:cNvSpPr txBox="1"/>
      </xdr:nvSpPr>
      <xdr:spPr>
        <a:xfrm>
          <a:off x="10528300" y="164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37094</xdr:rowOff>
    </xdr:from>
    <xdr:to>
      <xdr:col>50</xdr:col>
      <xdr:colOff>165100</xdr:colOff>
      <xdr:row>97</xdr:row>
      <xdr:rowOff>138694</xdr:rowOff>
    </xdr:to>
    <xdr:sp macro="" textlink="">
      <xdr:nvSpPr>
        <xdr:cNvPr id="476" name="楕円 475"/>
        <xdr:cNvSpPr/>
      </xdr:nvSpPr>
      <xdr:spPr>
        <a:xfrm>
          <a:off x="9588500" y="166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155221</xdr:rowOff>
    </xdr:from>
    <xdr:ext cx="599010" cy="259045"/>
    <xdr:sp macro="" textlink="">
      <xdr:nvSpPr>
        <xdr:cNvPr id="477" name="テキスト ボックス 476"/>
        <xdr:cNvSpPr txBox="1"/>
      </xdr:nvSpPr>
      <xdr:spPr>
        <a:xfrm>
          <a:off x="9339795" y="1644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161190</xdr:rowOff>
    </xdr:from>
    <xdr:to>
      <xdr:col>46</xdr:col>
      <xdr:colOff>38100</xdr:colOff>
      <xdr:row>97</xdr:row>
      <xdr:rowOff>91340</xdr:rowOff>
    </xdr:to>
    <xdr:sp macro="" textlink="">
      <xdr:nvSpPr>
        <xdr:cNvPr id="478" name="楕円 477"/>
        <xdr:cNvSpPr/>
      </xdr:nvSpPr>
      <xdr:spPr>
        <a:xfrm>
          <a:off x="8699500" y="166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107867</xdr:rowOff>
    </xdr:from>
    <xdr:ext cx="599010" cy="259045"/>
    <xdr:sp macro="" textlink="">
      <xdr:nvSpPr>
        <xdr:cNvPr id="479" name="テキスト ボックス 478"/>
        <xdr:cNvSpPr txBox="1"/>
      </xdr:nvSpPr>
      <xdr:spPr>
        <a:xfrm>
          <a:off x="8450795" y="1639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143799</xdr:rowOff>
    </xdr:from>
    <xdr:to>
      <xdr:col>41</xdr:col>
      <xdr:colOff>101600</xdr:colOff>
      <xdr:row>97</xdr:row>
      <xdr:rowOff>73949</xdr:rowOff>
    </xdr:to>
    <xdr:sp macro="" textlink="">
      <xdr:nvSpPr>
        <xdr:cNvPr id="480" name="楕円 479"/>
        <xdr:cNvSpPr/>
      </xdr:nvSpPr>
      <xdr:spPr>
        <a:xfrm>
          <a:off x="7810500" y="166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90476</xdr:rowOff>
    </xdr:from>
    <xdr:ext cx="599010" cy="259045"/>
    <xdr:sp macro="" textlink="">
      <xdr:nvSpPr>
        <xdr:cNvPr id="481" name="テキスト ボックス 480"/>
        <xdr:cNvSpPr txBox="1"/>
      </xdr:nvSpPr>
      <xdr:spPr>
        <a:xfrm>
          <a:off x="7561795" y="1637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175</xdr:rowOff>
    </xdr:from>
    <xdr:to>
      <xdr:col>36</xdr:col>
      <xdr:colOff>165100</xdr:colOff>
      <xdr:row>97</xdr:row>
      <xdr:rowOff>101775</xdr:rowOff>
    </xdr:to>
    <xdr:sp macro="" textlink="">
      <xdr:nvSpPr>
        <xdr:cNvPr id="482" name="楕円 481"/>
        <xdr:cNvSpPr/>
      </xdr:nvSpPr>
      <xdr:spPr>
        <a:xfrm>
          <a:off x="6921500" y="166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118302</xdr:rowOff>
    </xdr:from>
    <xdr:ext cx="599010" cy="259045"/>
    <xdr:sp macro="" textlink="">
      <xdr:nvSpPr>
        <xdr:cNvPr id="483" name="テキスト ボックス 482"/>
        <xdr:cNvSpPr txBox="1"/>
      </xdr:nvSpPr>
      <xdr:spPr>
        <a:xfrm>
          <a:off x="6672795" y="1640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11073</xdr:rowOff>
    </xdr:from>
    <xdr:to>
      <xdr:col>85</xdr:col>
      <xdr:colOff>127000</xdr:colOff>
      <xdr:row>38</xdr:row>
      <xdr:rowOff>68376</xdr:rowOff>
    </xdr:to>
    <xdr:cxnSp macro="">
      <xdr:nvCxnSpPr>
        <xdr:cNvPr id="514" name="直線コネクタ 513"/>
        <xdr:cNvCxnSpPr/>
      </xdr:nvCxnSpPr>
      <xdr:spPr>
        <a:xfrm>
          <a:off x="15481300" y="6526173"/>
          <a:ext cx="838200" cy="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11073</xdr:rowOff>
    </xdr:from>
    <xdr:to>
      <xdr:col>81</xdr:col>
      <xdr:colOff>50800</xdr:colOff>
      <xdr:row>38</xdr:row>
      <xdr:rowOff>93702</xdr:rowOff>
    </xdr:to>
    <xdr:cxnSp macro="">
      <xdr:nvCxnSpPr>
        <xdr:cNvPr id="517" name="直線コネクタ 516"/>
        <xdr:cNvCxnSpPr/>
      </xdr:nvCxnSpPr>
      <xdr:spPr>
        <a:xfrm flipV="1">
          <a:off x="14592300" y="6526173"/>
          <a:ext cx="889000" cy="8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93702</xdr:rowOff>
    </xdr:from>
    <xdr:to>
      <xdr:col>76</xdr:col>
      <xdr:colOff>114300</xdr:colOff>
      <xdr:row>38</xdr:row>
      <xdr:rowOff>99362</xdr:rowOff>
    </xdr:to>
    <xdr:cxnSp macro="">
      <xdr:nvCxnSpPr>
        <xdr:cNvPr id="520" name="直線コネクタ 519"/>
        <xdr:cNvCxnSpPr/>
      </xdr:nvCxnSpPr>
      <xdr:spPr>
        <a:xfrm flipV="1">
          <a:off x="13703300" y="6608802"/>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99362</xdr:rowOff>
    </xdr:from>
    <xdr:to>
      <xdr:col>71</xdr:col>
      <xdr:colOff>177800</xdr:colOff>
      <xdr:row>38</xdr:row>
      <xdr:rowOff>125370</xdr:rowOff>
    </xdr:to>
    <xdr:cxnSp macro="">
      <xdr:nvCxnSpPr>
        <xdr:cNvPr id="523" name="直線コネクタ 522"/>
        <xdr:cNvCxnSpPr/>
      </xdr:nvCxnSpPr>
      <xdr:spPr>
        <a:xfrm flipV="1">
          <a:off x="12814300" y="6614462"/>
          <a:ext cx="889000" cy="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17576</xdr:rowOff>
    </xdr:from>
    <xdr:to>
      <xdr:col>85</xdr:col>
      <xdr:colOff>177800</xdr:colOff>
      <xdr:row>38</xdr:row>
      <xdr:rowOff>119176</xdr:rowOff>
    </xdr:to>
    <xdr:sp macro="" textlink="">
      <xdr:nvSpPr>
        <xdr:cNvPr id="533" name="楕円 532"/>
        <xdr:cNvSpPr/>
      </xdr:nvSpPr>
      <xdr:spPr>
        <a:xfrm>
          <a:off x="162687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40454</xdr:rowOff>
    </xdr:from>
    <xdr:ext cx="534377" cy="259045"/>
    <xdr:sp macro="" textlink="">
      <xdr:nvSpPr>
        <xdr:cNvPr id="534" name="消防費該当値テキスト"/>
        <xdr:cNvSpPr txBox="1"/>
      </xdr:nvSpPr>
      <xdr:spPr>
        <a:xfrm>
          <a:off x="16370300" y="63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131723</xdr:rowOff>
    </xdr:from>
    <xdr:to>
      <xdr:col>81</xdr:col>
      <xdr:colOff>101600</xdr:colOff>
      <xdr:row>38</xdr:row>
      <xdr:rowOff>61874</xdr:rowOff>
    </xdr:to>
    <xdr:sp macro="" textlink="">
      <xdr:nvSpPr>
        <xdr:cNvPr id="535" name="楕円 534"/>
        <xdr:cNvSpPr/>
      </xdr:nvSpPr>
      <xdr:spPr>
        <a:xfrm>
          <a:off x="15430500" y="6475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78400</xdr:rowOff>
    </xdr:from>
    <xdr:ext cx="534377" cy="259045"/>
    <xdr:sp macro="" textlink="">
      <xdr:nvSpPr>
        <xdr:cNvPr id="536" name="テキスト ボックス 535"/>
        <xdr:cNvSpPr txBox="1"/>
      </xdr:nvSpPr>
      <xdr:spPr>
        <a:xfrm>
          <a:off x="15214111" y="62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42902</xdr:rowOff>
    </xdr:from>
    <xdr:to>
      <xdr:col>76</xdr:col>
      <xdr:colOff>165100</xdr:colOff>
      <xdr:row>38</xdr:row>
      <xdr:rowOff>144502</xdr:rowOff>
    </xdr:to>
    <xdr:sp macro="" textlink="">
      <xdr:nvSpPr>
        <xdr:cNvPr id="537" name="楕円 536"/>
        <xdr:cNvSpPr/>
      </xdr:nvSpPr>
      <xdr:spPr>
        <a:xfrm>
          <a:off x="14541500" y="6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161029</xdr:rowOff>
    </xdr:from>
    <xdr:ext cx="534377" cy="259045"/>
    <xdr:sp macro="" textlink="">
      <xdr:nvSpPr>
        <xdr:cNvPr id="538" name="テキスト ボックス 537"/>
        <xdr:cNvSpPr txBox="1"/>
      </xdr:nvSpPr>
      <xdr:spPr>
        <a:xfrm>
          <a:off x="14325111" y="63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48562</xdr:rowOff>
    </xdr:from>
    <xdr:to>
      <xdr:col>72</xdr:col>
      <xdr:colOff>38100</xdr:colOff>
      <xdr:row>38</xdr:row>
      <xdr:rowOff>150162</xdr:rowOff>
    </xdr:to>
    <xdr:sp macro="" textlink="">
      <xdr:nvSpPr>
        <xdr:cNvPr id="539" name="楕円 538"/>
        <xdr:cNvSpPr/>
      </xdr:nvSpPr>
      <xdr:spPr>
        <a:xfrm>
          <a:off x="13652500" y="65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166689</xdr:rowOff>
    </xdr:from>
    <xdr:ext cx="534377" cy="259045"/>
    <xdr:sp macro="" textlink="">
      <xdr:nvSpPr>
        <xdr:cNvPr id="540" name="テキスト ボックス 539"/>
        <xdr:cNvSpPr txBox="1"/>
      </xdr:nvSpPr>
      <xdr:spPr>
        <a:xfrm>
          <a:off x="13436111" y="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74570</xdr:rowOff>
    </xdr:from>
    <xdr:to>
      <xdr:col>67</xdr:col>
      <xdr:colOff>101600</xdr:colOff>
      <xdr:row>39</xdr:row>
      <xdr:rowOff>4720</xdr:rowOff>
    </xdr:to>
    <xdr:sp macro="" textlink="">
      <xdr:nvSpPr>
        <xdr:cNvPr id="541" name="楕円 540"/>
        <xdr:cNvSpPr/>
      </xdr:nvSpPr>
      <xdr:spPr>
        <a:xfrm>
          <a:off x="12763500" y="65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167297</xdr:rowOff>
    </xdr:from>
    <xdr:ext cx="534377" cy="259045"/>
    <xdr:sp macro="" textlink="">
      <xdr:nvSpPr>
        <xdr:cNvPr id="542" name="テキスト ボックス 541"/>
        <xdr:cNvSpPr txBox="1"/>
      </xdr:nvSpPr>
      <xdr:spPr>
        <a:xfrm>
          <a:off x="12547111" y="66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101167</xdr:rowOff>
    </xdr:from>
    <xdr:to>
      <xdr:col>85</xdr:col>
      <xdr:colOff>127000</xdr:colOff>
      <xdr:row>56</xdr:row>
      <xdr:rowOff>143804</xdr:rowOff>
    </xdr:to>
    <xdr:cxnSp macro="">
      <xdr:nvCxnSpPr>
        <xdr:cNvPr id="569" name="直線コネクタ 568"/>
        <xdr:cNvCxnSpPr/>
      </xdr:nvCxnSpPr>
      <xdr:spPr>
        <a:xfrm flipV="1">
          <a:off x="15481300" y="9702367"/>
          <a:ext cx="8382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131804</xdr:rowOff>
    </xdr:from>
    <xdr:to>
      <xdr:col>81</xdr:col>
      <xdr:colOff>50800</xdr:colOff>
      <xdr:row>56</xdr:row>
      <xdr:rowOff>143804</xdr:rowOff>
    </xdr:to>
    <xdr:cxnSp macro="">
      <xdr:nvCxnSpPr>
        <xdr:cNvPr id="572" name="直線コネクタ 571"/>
        <xdr:cNvCxnSpPr/>
      </xdr:nvCxnSpPr>
      <xdr:spPr>
        <a:xfrm>
          <a:off x="14592300" y="9733004"/>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126133</xdr:rowOff>
    </xdr:from>
    <xdr:to>
      <xdr:col>76</xdr:col>
      <xdr:colOff>114300</xdr:colOff>
      <xdr:row>56</xdr:row>
      <xdr:rowOff>131804</xdr:rowOff>
    </xdr:to>
    <xdr:cxnSp macro="">
      <xdr:nvCxnSpPr>
        <xdr:cNvPr id="575" name="直線コネクタ 574"/>
        <xdr:cNvCxnSpPr/>
      </xdr:nvCxnSpPr>
      <xdr:spPr>
        <a:xfrm>
          <a:off x="13703300" y="9727333"/>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126133</xdr:rowOff>
    </xdr:from>
    <xdr:to>
      <xdr:col>71</xdr:col>
      <xdr:colOff>177800</xdr:colOff>
      <xdr:row>57</xdr:row>
      <xdr:rowOff>2421</xdr:rowOff>
    </xdr:to>
    <xdr:cxnSp macro="">
      <xdr:nvCxnSpPr>
        <xdr:cNvPr id="578" name="直線コネクタ 577"/>
        <xdr:cNvCxnSpPr/>
      </xdr:nvCxnSpPr>
      <xdr:spPr>
        <a:xfrm flipV="1">
          <a:off x="12814300" y="9727333"/>
          <a:ext cx="8890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50367</xdr:rowOff>
    </xdr:from>
    <xdr:to>
      <xdr:col>85</xdr:col>
      <xdr:colOff>177800</xdr:colOff>
      <xdr:row>56</xdr:row>
      <xdr:rowOff>151967</xdr:rowOff>
    </xdr:to>
    <xdr:sp macro="" textlink="">
      <xdr:nvSpPr>
        <xdr:cNvPr id="588" name="楕円 587"/>
        <xdr:cNvSpPr/>
      </xdr:nvSpPr>
      <xdr:spPr>
        <a:xfrm>
          <a:off x="16268700" y="96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73244</xdr:rowOff>
    </xdr:from>
    <xdr:ext cx="599010" cy="259045"/>
    <xdr:sp macro="" textlink="">
      <xdr:nvSpPr>
        <xdr:cNvPr id="589" name="教育費該当値テキスト"/>
        <xdr:cNvSpPr txBox="1"/>
      </xdr:nvSpPr>
      <xdr:spPr>
        <a:xfrm>
          <a:off x="16370300" y="950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93004</xdr:rowOff>
    </xdr:from>
    <xdr:to>
      <xdr:col>81</xdr:col>
      <xdr:colOff>101600</xdr:colOff>
      <xdr:row>57</xdr:row>
      <xdr:rowOff>23154</xdr:rowOff>
    </xdr:to>
    <xdr:sp macro="" textlink="">
      <xdr:nvSpPr>
        <xdr:cNvPr id="590" name="楕円 589"/>
        <xdr:cNvSpPr/>
      </xdr:nvSpPr>
      <xdr:spPr>
        <a:xfrm>
          <a:off x="15430500" y="96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39681</xdr:rowOff>
    </xdr:from>
    <xdr:ext cx="599010" cy="259045"/>
    <xdr:sp macro="" textlink="">
      <xdr:nvSpPr>
        <xdr:cNvPr id="591" name="テキスト ボックス 590"/>
        <xdr:cNvSpPr txBox="1"/>
      </xdr:nvSpPr>
      <xdr:spPr>
        <a:xfrm>
          <a:off x="15181795" y="94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81004</xdr:rowOff>
    </xdr:from>
    <xdr:to>
      <xdr:col>76</xdr:col>
      <xdr:colOff>165100</xdr:colOff>
      <xdr:row>57</xdr:row>
      <xdr:rowOff>11154</xdr:rowOff>
    </xdr:to>
    <xdr:sp macro="" textlink="">
      <xdr:nvSpPr>
        <xdr:cNvPr id="592" name="楕円 591"/>
        <xdr:cNvSpPr/>
      </xdr:nvSpPr>
      <xdr:spPr>
        <a:xfrm>
          <a:off x="14541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27681</xdr:rowOff>
    </xdr:from>
    <xdr:ext cx="599010" cy="259045"/>
    <xdr:sp macro="" textlink="">
      <xdr:nvSpPr>
        <xdr:cNvPr id="593" name="テキスト ボックス 592"/>
        <xdr:cNvSpPr txBox="1"/>
      </xdr:nvSpPr>
      <xdr:spPr>
        <a:xfrm>
          <a:off x="14292795" y="945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75333</xdr:rowOff>
    </xdr:from>
    <xdr:to>
      <xdr:col>72</xdr:col>
      <xdr:colOff>38100</xdr:colOff>
      <xdr:row>57</xdr:row>
      <xdr:rowOff>5483</xdr:rowOff>
    </xdr:to>
    <xdr:sp macro="" textlink="">
      <xdr:nvSpPr>
        <xdr:cNvPr id="594" name="楕円 593"/>
        <xdr:cNvSpPr/>
      </xdr:nvSpPr>
      <xdr:spPr>
        <a:xfrm>
          <a:off x="13652500" y="96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22010</xdr:rowOff>
    </xdr:from>
    <xdr:ext cx="599010" cy="259045"/>
    <xdr:sp macro="" textlink="">
      <xdr:nvSpPr>
        <xdr:cNvPr id="595" name="テキスト ボックス 594"/>
        <xdr:cNvSpPr txBox="1"/>
      </xdr:nvSpPr>
      <xdr:spPr>
        <a:xfrm>
          <a:off x="13403795" y="945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123071</xdr:rowOff>
    </xdr:from>
    <xdr:to>
      <xdr:col>67</xdr:col>
      <xdr:colOff>101600</xdr:colOff>
      <xdr:row>57</xdr:row>
      <xdr:rowOff>53221</xdr:rowOff>
    </xdr:to>
    <xdr:sp macro="" textlink="">
      <xdr:nvSpPr>
        <xdr:cNvPr id="596" name="楕円 595"/>
        <xdr:cNvSpPr/>
      </xdr:nvSpPr>
      <xdr:spPr>
        <a:xfrm>
          <a:off x="12763500" y="9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69748</xdr:rowOff>
    </xdr:from>
    <xdr:ext cx="599010" cy="259045"/>
    <xdr:sp macro="" textlink="">
      <xdr:nvSpPr>
        <xdr:cNvPr id="597" name="テキスト ボックス 596"/>
        <xdr:cNvSpPr txBox="1"/>
      </xdr:nvSpPr>
      <xdr:spPr>
        <a:xfrm>
          <a:off x="12514795" y="949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29366</xdr:rowOff>
    </xdr:from>
    <xdr:to>
      <xdr:col>81</xdr:col>
      <xdr:colOff>50800</xdr:colOff>
      <xdr:row>79</xdr:row>
      <xdr:rowOff>44450</xdr:rowOff>
    </xdr:to>
    <xdr:cxnSp macro="">
      <xdr:nvCxnSpPr>
        <xdr:cNvPr id="629" name="直線コネクタ 628"/>
        <xdr:cNvCxnSpPr/>
      </xdr:nvCxnSpPr>
      <xdr:spPr>
        <a:xfrm>
          <a:off x="14592300" y="13573916"/>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29366</xdr:rowOff>
    </xdr:from>
    <xdr:to>
      <xdr:col>76</xdr:col>
      <xdr:colOff>114300</xdr:colOff>
      <xdr:row>79</xdr:row>
      <xdr:rowOff>34727</xdr:rowOff>
    </xdr:to>
    <xdr:cxnSp macro="">
      <xdr:nvCxnSpPr>
        <xdr:cNvPr id="632" name="直線コネクタ 631"/>
        <xdr:cNvCxnSpPr/>
      </xdr:nvCxnSpPr>
      <xdr:spPr>
        <a:xfrm flipV="1">
          <a:off x="13703300" y="13573916"/>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34727</xdr:rowOff>
    </xdr:from>
    <xdr:to>
      <xdr:col>71</xdr:col>
      <xdr:colOff>177800</xdr:colOff>
      <xdr:row>79</xdr:row>
      <xdr:rowOff>44450</xdr:rowOff>
    </xdr:to>
    <xdr:cxnSp macro="">
      <xdr:nvCxnSpPr>
        <xdr:cNvPr id="635" name="直線コネクタ 634"/>
        <xdr:cNvCxnSpPr/>
      </xdr:nvCxnSpPr>
      <xdr:spPr>
        <a:xfrm flipV="1">
          <a:off x="12814300" y="1357927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150016</xdr:rowOff>
    </xdr:from>
    <xdr:to>
      <xdr:col>76</xdr:col>
      <xdr:colOff>165100</xdr:colOff>
      <xdr:row>79</xdr:row>
      <xdr:rowOff>80166</xdr:rowOff>
    </xdr:to>
    <xdr:sp macro="" textlink="">
      <xdr:nvSpPr>
        <xdr:cNvPr id="649" name="楕円 648"/>
        <xdr:cNvSpPr/>
      </xdr:nvSpPr>
      <xdr:spPr>
        <a:xfrm>
          <a:off x="14541500" y="135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71293</xdr:rowOff>
    </xdr:from>
    <xdr:ext cx="469744" cy="259045"/>
    <xdr:sp macro="" textlink="">
      <xdr:nvSpPr>
        <xdr:cNvPr id="650" name="テキスト ボックス 649"/>
        <xdr:cNvSpPr txBox="1"/>
      </xdr:nvSpPr>
      <xdr:spPr>
        <a:xfrm>
          <a:off x="14357428" y="136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155377</xdr:rowOff>
    </xdr:from>
    <xdr:to>
      <xdr:col>72</xdr:col>
      <xdr:colOff>38100</xdr:colOff>
      <xdr:row>79</xdr:row>
      <xdr:rowOff>85527</xdr:rowOff>
    </xdr:to>
    <xdr:sp macro="" textlink="">
      <xdr:nvSpPr>
        <xdr:cNvPr id="651" name="楕円 650"/>
        <xdr:cNvSpPr/>
      </xdr:nvSpPr>
      <xdr:spPr>
        <a:xfrm>
          <a:off x="13652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76654</xdr:rowOff>
    </xdr:from>
    <xdr:ext cx="469744" cy="259045"/>
    <xdr:sp macro="" textlink="">
      <xdr:nvSpPr>
        <xdr:cNvPr id="652" name="テキスト ボックス 651"/>
        <xdr:cNvSpPr txBox="1"/>
      </xdr:nvSpPr>
      <xdr:spPr>
        <a:xfrm>
          <a:off x="13468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103880</xdr:rowOff>
    </xdr:from>
    <xdr:to>
      <xdr:col>85</xdr:col>
      <xdr:colOff>127000</xdr:colOff>
      <xdr:row>97</xdr:row>
      <xdr:rowOff>124740</xdr:rowOff>
    </xdr:to>
    <xdr:cxnSp macro="">
      <xdr:nvCxnSpPr>
        <xdr:cNvPr id="683" name="直線コネクタ 682"/>
        <xdr:cNvCxnSpPr/>
      </xdr:nvCxnSpPr>
      <xdr:spPr>
        <a:xfrm>
          <a:off x="15481300" y="16734530"/>
          <a:ext cx="8382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103880</xdr:rowOff>
    </xdr:from>
    <xdr:to>
      <xdr:col>81</xdr:col>
      <xdr:colOff>50800</xdr:colOff>
      <xdr:row>97</xdr:row>
      <xdr:rowOff>112744</xdr:rowOff>
    </xdr:to>
    <xdr:cxnSp macro="">
      <xdr:nvCxnSpPr>
        <xdr:cNvPr id="686" name="直線コネクタ 685"/>
        <xdr:cNvCxnSpPr/>
      </xdr:nvCxnSpPr>
      <xdr:spPr>
        <a:xfrm flipV="1">
          <a:off x="14592300" y="16734530"/>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112744</xdr:rowOff>
    </xdr:from>
    <xdr:to>
      <xdr:col>76</xdr:col>
      <xdr:colOff>114300</xdr:colOff>
      <xdr:row>97</xdr:row>
      <xdr:rowOff>115728</xdr:rowOff>
    </xdr:to>
    <xdr:cxnSp macro="">
      <xdr:nvCxnSpPr>
        <xdr:cNvPr id="689" name="直線コネクタ 688"/>
        <xdr:cNvCxnSpPr/>
      </xdr:nvCxnSpPr>
      <xdr:spPr>
        <a:xfrm flipV="1">
          <a:off x="13703300" y="167433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115728</xdr:rowOff>
    </xdr:from>
    <xdr:to>
      <xdr:col>71</xdr:col>
      <xdr:colOff>177800</xdr:colOff>
      <xdr:row>97</xdr:row>
      <xdr:rowOff>117639</xdr:rowOff>
    </xdr:to>
    <xdr:cxnSp macro="">
      <xdr:nvCxnSpPr>
        <xdr:cNvPr id="692" name="直線コネクタ 691"/>
        <xdr:cNvCxnSpPr/>
      </xdr:nvCxnSpPr>
      <xdr:spPr>
        <a:xfrm flipV="1">
          <a:off x="12814300" y="16746378"/>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73940</xdr:rowOff>
    </xdr:from>
    <xdr:to>
      <xdr:col>85</xdr:col>
      <xdr:colOff>177800</xdr:colOff>
      <xdr:row>98</xdr:row>
      <xdr:rowOff>4090</xdr:rowOff>
    </xdr:to>
    <xdr:sp macro="" textlink="">
      <xdr:nvSpPr>
        <xdr:cNvPr id="702" name="楕円 701"/>
        <xdr:cNvSpPr/>
      </xdr:nvSpPr>
      <xdr:spPr>
        <a:xfrm>
          <a:off x="16268700" y="167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52367</xdr:rowOff>
    </xdr:from>
    <xdr:ext cx="599010" cy="259045"/>
    <xdr:sp macro="" textlink="">
      <xdr:nvSpPr>
        <xdr:cNvPr id="703" name="公債費該当値テキスト"/>
        <xdr:cNvSpPr txBox="1"/>
      </xdr:nvSpPr>
      <xdr:spPr>
        <a:xfrm>
          <a:off x="16370300" y="166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53080</xdr:rowOff>
    </xdr:from>
    <xdr:to>
      <xdr:col>81</xdr:col>
      <xdr:colOff>101600</xdr:colOff>
      <xdr:row>97</xdr:row>
      <xdr:rowOff>154680</xdr:rowOff>
    </xdr:to>
    <xdr:sp macro="" textlink="">
      <xdr:nvSpPr>
        <xdr:cNvPr id="704" name="楕円 703"/>
        <xdr:cNvSpPr/>
      </xdr:nvSpPr>
      <xdr:spPr>
        <a:xfrm>
          <a:off x="15430500" y="166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171207</xdr:rowOff>
    </xdr:from>
    <xdr:ext cx="599010" cy="259045"/>
    <xdr:sp macro="" textlink="">
      <xdr:nvSpPr>
        <xdr:cNvPr id="705" name="テキスト ボックス 704"/>
        <xdr:cNvSpPr txBox="1"/>
      </xdr:nvSpPr>
      <xdr:spPr>
        <a:xfrm>
          <a:off x="15181795" y="1645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61944</xdr:rowOff>
    </xdr:from>
    <xdr:to>
      <xdr:col>76</xdr:col>
      <xdr:colOff>165100</xdr:colOff>
      <xdr:row>97</xdr:row>
      <xdr:rowOff>163544</xdr:rowOff>
    </xdr:to>
    <xdr:sp macro="" textlink="">
      <xdr:nvSpPr>
        <xdr:cNvPr id="706" name="楕円 705"/>
        <xdr:cNvSpPr/>
      </xdr:nvSpPr>
      <xdr:spPr>
        <a:xfrm>
          <a:off x="14541500" y="166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154671</xdr:rowOff>
    </xdr:from>
    <xdr:ext cx="599010" cy="259045"/>
    <xdr:sp macro="" textlink="">
      <xdr:nvSpPr>
        <xdr:cNvPr id="707" name="テキスト ボックス 706"/>
        <xdr:cNvSpPr txBox="1"/>
      </xdr:nvSpPr>
      <xdr:spPr>
        <a:xfrm>
          <a:off x="14292795" y="1678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64928</xdr:rowOff>
    </xdr:from>
    <xdr:to>
      <xdr:col>72</xdr:col>
      <xdr:colOff>38100</xdr:colOff>
      <xdr:row>97</xdr:row>
      <xdr:rowOff>166528</xdr:rowOff>
    </xdr:to>
    <xdr:sp macro="" textlink="">
      <xdr:nvSpPr>
        <xdr:cNvPr id="708" name="楕円 707"/>
        <xdr:cNvSpPr/>
      </xdr:nvSpPr>
      <xdr:spPr>
        <a:xfrm>
          <a:off x="13652500" y="166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157655</xdr:rowOff>
    </xdr:from>
    <xdr:ext cx="599010" cy="259045"/>
    <xdr:sp macro="" textlink="">
      <xdr:nvSpPr>
        <xdr:cNvPr id="709" name="テキスト ボックス 708"/>
        <xdr:cNvSpPr txBox="1"/>
      </xdr:nvSpPr>
      <xdr:spPr>
        <a:xfrm>
          <a:off x="13403795" y="1678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66839</xdr:rowOff>
    </xdr:from>
    <xdr:to>
      <xdr:col>67</xdr:col>
      <xdr:colOff>101600</xdr:colOff>
      <xdr:row>97</xdr:row>
      <xdr:rowOff>168439</xdr:rowOff>
    </xdr:to>
    <xdr:sp macro="" textlink="">
      <xdr:nvSpPr>
        <xdr:cNvPr id="710" name="楕円 709"/>
        <xdr:cNvSpPr/>
      </xdr:nvSpPr>
      <xdr:spPr>
        <a:xfrm>
          <a:off x="12763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159566</xdr:rowOff>
    </xdr:from>
    <xdr:ext cx="599010" cy="259045"/>
    <xdr:sp macro="" textlink="">
      <xdr:nvSpPr>
        <xdr:cNvPr id="711" name="テキスト ボックス 710"/>
        <xdr:cNvSpPr txBox="1"/>
      </xdr:nvSpPr>
      <xdr:spPr>
        <a:xfrm>
          <a:off x="12514795" y="1679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類似団体平均を下回っている科目は総務費（住民一人当たり</a:t>
          </a:r>
          <a:r>
            <a:rPr kumimoji="1" lang="en-US" altLang="ja-JP" sz="1100">
              <a:solidFill>
                <a:schemeClr val="dk1"/>
              </a:solidFill>
              <a:effectLst/>
              <a:latin typeface="+mn-lt"/>
              <a:ea typeface="+mn-ea"/>
              <a:cs typeface="+mn-cs"/>
            </a:rPr>
            <a:t>219,368</a:t>
          </a:r>
          <a:r>
            <a:rPr kumimoji="1" lang="ja-JP" altLang="ja-JP" sz="1100">
              <a:solidFill>
                <a:schemeClr val="dk1"/>
              </a:solidFill>
              <a:effectLst/>
              <a:latin typeface="+mn-lt"/>
              <a:ea typeface="+mn-ea"/>
              <a:cs typeface="+mn-cs"/>
            </a:rPr>
            <a:t>円）、民生費（住民一人当たり</a:t>
          </a:r>
          <a:r>
            <a:rPr kumimoji="1" lang="en-US" altLang="ja-JP" sz="1100">
              <a:solidFill>
                <a:schemeClr val="dk1"/>
              </a:solidFill>
              <a:effectLst/>
              <a:latin typeface="+mn-lt"/>
              <a:ea typeface="+mn-ea"/>
              <a:cs typeface="+mn-cs"/>
            </a:rPr>
            <a:t>206,026</a:t>
          </a:r>
          <a:r>
            <a:rPr kumimoji="1" lang="ja-JP" altLang="ja-JP" sz="1100">
              <a:solidFill>
                <a:schemeClr val="dk1"/>
              </a:solidFill>
              <a:effectLst/>
              <a:latin typeface="+mn-lt"/>
              <a:ea typeface="+mn-ea"/>
              <a:cs typeface="+mn-cs"/>
            </a:rPr>
            <a:t>円）、衛生費（住民一人当たり</a:t>
          </a:r>
          <a:r>
            <a:rPr kumimoji="1" lang="en-US" altLang="ja-JP" sz="1100">
              <a:solidFill>
                <a:schemeClr val="dk1"/>
              </a:solidFill>
              <a:effectLst/>
              <a:latin typeface="+mn-lt"/>
              <a:ea typeface="+mn-ea"/>
              <a:cs typeface="+mn-cs"/>
            </a:rPr>
            <a:t>93,551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134,566</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公債費（住民一人当たり</a:t>
          </a:r>
          <a:r>
            <a:rPr kumimoji="1" lang="en-US" altLang="ja-JP" sz="1100">
              <a:solidFill>
                <a:schemeClr val="dk1"/>
              </a:solidFill>
              <a:effectLst/>
              <a:latin typeface="+mn-lt"/>
              <a:ea typeface="+mn-ea"/>
              <a:cs typeface="+mn-cs"/>
            </a:rPr>
            <a:t>137,853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）となっている。消防費は住民一人当たり</a:t>
          </a:r>
          <a:r>
            <a:rPr kumimoji="1" lang="en-US" altLang="ja-JP" sz="1100">
              <a:solidFill>
                <a:schemeClr val="dk1"/>
              </a:solidFill>
              <a:effectLst/>
              <a:latin typeface="+mn-lt"/>
              <a:ea typeface="+mn-ea"/>
              <a:cs typeface="+mn-cs"/>
            </a:rPr>
            <a:t>61,840</a:t>
          </a:r>
          <a:r>
            <a:rPr kumimoji="1" lang="ja-JP" altLang="ja-JP" sz="1100">
              <a:solidFill>
                <a:schemeClr val="dk1"/>
              </a:solidFill>
              <a:effectLst/>
              <a:latin typeface="+mn-lt"/>
              <a:ea typeface="+mn-ea"/>
              <a:cs typeface="+mn-cs"/>
            </a:rPr>
            <a:t>と類似団体平均を上回ることとなったが、これは水</a:t>
          </a:r>
          <a:r>
            <a:rPr kumimoji="1" lang="ja-JP" altLang="en-US" sz="1100">
              <a:solidFill>
                <a:schemeClr val="dk1"/>
              </a:solidFill>
              <a:effectLst/>
              <a:latin typeface="+mn-lt"/>
              <a:ea typeface="+mn-ea"/>
              <a:cs typeface="+mn-cs"/>
            </a:rPr>
            <a:t>消防庁舎改修工事等</a:t>
          </a:r>
          <a:r>
            <a:rPr kumimoji="1" lang="ja-JP" altLang="ja-JP" sz="1100">
              <a:solidFill>
                <a:schemeClr val="dk1"/>
              </a:solidFill>
              <a:effectLst/>
              <a:latin typeface="+mn-lt"/>
              <a:ea typeface="+mn-ea"/>
              <a:cs typeface="+mn-cs"/>
            </a:rPr>
            <a:t>が要因となっている。土木費</a:t>
          </a:r>
          <a:r>
            <a:rPr kumimoji="1" lang="ja-JP" altLang="en-US" sz="1100">
              <a:solidFill>
                <a:schemeClr val="dk1"/>
              </a:solidFill>
              <a:effectLst/>
              <a:latin typeface="+mn-lt"/>
              <a:ea typeface="+mn-ea"/>
              <a:cs typeface="+mn-cs"/>
            </a:rPr>
            <a:t>は住民一人あたり</a:t>
          </a:r>
          <a:r>
            <a:rPr kumimoji="1" lang="en-US" altLang="ja-JP" sz="1100">
              <a:solidFill>
                <a:schemeClr val="dk1"/>
              </a:solidFill>
              <a:effectLst/>
              <a:latin typeface="+mn-lt"/>
              <a:ea typeface="+mn-ea"/>
              <a:cs typeface="+mn-cs"/>
            </a:rPr>
            <a:t>284,781</a:t>
          </a:r>
          <a:r>
            <a:rPr kumimoji="1" lang="ja-JP" altLang="en-US" sz="1100">
              <a:solidFill>
                <a:schemeClr val="dk1"/>
              </a:solidFill>
              <a:effectLst/>
              <a:latin typeface="+mn-lt"/>
              <a:ea typeface="+mn-ea"/>
              <a:cs typeface="+mn-cs"/>
            </a:rPr>
            <a:t>円となっている。このうち錦ｂ団地</a:t>
          </a:r>
          <a:r>
            <a:rPr kumimoji="1" lang="ja-JP" altLang="ja-JP" sz="1100">
              <a:solidFill>
                <a:schemeClr val="dk1"/>
              </a:solidFill>
              <a:effectLst/>
              <a:latin typeface="+mn-lt"/>
              <a:ea typeface="+mn-ea"/>
              <a:cs typeface="+mn-cs"/>
            </a:rPr>
            <a:t>建設工事（</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橋梁長寿命化事業（</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年）に要する経費は住民一人当たり</a:t>
          </a:r>
          <a:r>
            <a:rPr kumimoji="1" lang="en-US" altLang="ja-JP" sz="1100">
              <a:solidFill>
                <a:schemeClr val="dk1"/>
              </a:solidFill>
              <a:effectLst/>
              <a:latin typeface="+mn-lt"/>
              <a:ea typeface="+mn-ea"/>
              <a:cs typeface="+mn-cs"/>
            </a:rPr>
            <a:t>116,632</a:t>
          </a:r>
          <a:r>
            <a:rPr kumimoji="1" lang="ja-JP" altLang="ja-JP" sz="1100">
              <a:solidFill>
                <a:schemeClr val="dk1"/>
              </a:solidFill>
              <a:effectLst/>
              <a:latin typeface="+mn-lt"/>
              <a:ea typeface="+mn-ea"/>
              <a:cs typeface="+mn-cs"/>
            </a:rPr>
            <a:t>円を占めている。教育費は住民一人当たり</a:t>
          </a:r>
          <a:r>
            <a:rPr kumimoji="1" lang="en-US" altLang="ja-JP" sz="1100">
              <a:solidFill>
                <a:schemeClr val="dk1"/>
              </a:solidFill>
              <a:effectLst/>
              <a:latin typeface="+mn-lt"/>
              <a:ea typeface="+mn-ea"/>
              <a:cs typeface="+mn-cs"/>
            </a:rPr>
            <a:t>166,856</a:t>
          </a:r>
          <a:r>
            <a:rPr kumimoji="1" lang="ja-JP" altLang="ja-JP" sz="1100">
              <a:solidFill>
                <a:schemeClr val="dk1"/>
              </a:solidFill>
              <a:effectLst/>
              <a:latin typeface="+mn-lt"/>
              <a:ea typeface="+mn-ea"/>
              <a:cs typeface="+mn-cs"/>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100">
              <a:solidFill>
                <a:schemeClr val="dk1"/>
              </a:solidFill>
              <a:effectLst/>
              <a:latin typeface="+mn-lt"/>
              <a:ea typeface="+mn-ea"/>
              <a:cs typeface="+mn-cs"/>
            </a:rPr>
            <a:t>34,910</a:t>
          </a:r>
          <a:r>
            <a:rPr kumimoji="1" lang="ja-JP" altLang="ja-JP" sz="1100">
              <a:solidFill>
                <a:schemeClr val="dk1"/>
              </a:solidFill>
              <a:effectLst/>
              <a:latin typeface="+mn-lt"/>
              <a:ea typeface="+mn-ea"/>
              <a:cs typeface="+mn-cs"/>
            </a:rPr>
            <a:t>円となり、これが高い水準の主な要因である。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年度については、実質単年度収支は赤字となっているが、財政調整基金の取崩しにより実質収支は黒字となっている。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年度の財政調整基金残高については、財政健全化の取組を実施し、取崩しを</a:t>
          </a:r>
          <a:r>
            <a:rPr kumimoji="1" lang="ja-JP" altLang="en-US" sz="1100">
              <a:solidFill>
                <a:schemeClr val="dk1"/>
              </a:solidFill>
              <a:effectLst/>
              <a:latin typeface="+mn-lt"/>
              <a:ea typeface="+mn-ea"/>
              <a:cs typeface="+mn-cs"/>
            </a:rPr>
            <a:t>当初予算額より△</a:t>
          </a:r>
          <a:r>
            <a:rPr kumimoji="1" lang="en-US" altLang="ja-JP" sz="1100">
              <a:solidFill>
                <a:schemeClr val="dk1"/>
              </a:solidFill>
              <a:effectLst/>
              <a:latin typeface="+mn-lt"/>
              <a:ea typeface="+mn-ea"/>
              <a:cs typeface="+mn-cs"/>
            </a:rPr>
            <a:t>26.1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百万）とした。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なお、今後も事業見直し・統廃合など歳出の合理化等行財政改革を推進し、健全な行財政運営に努めていく。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国民健康保険事業特別会計では、保険税不足分を充当するための繰入れは行っておらず、ルール分、事務費分のみを一般会計から繰出している。</a:t>
          </a:r>
          <a:endParaRPr lang="ja-JP" altLang="ja-JP" sz="1800">
            <a:effectLst/>
          </a:endParaRPr>
        </a:p>
        <a:p>
          <a:r>
            <a:rPr kumimoji="1" lang="ja-JP" altLang="ja-JP" sz="1400">
              <a:solidFill>
                <a:schemeClr val="dk1"/>
              </a:solidFill>
              <a:effectLst/>
              <a:latin typeface="+mn-lt"/>
              <a:ea typeface="+mn-ea"/>
              <a:cs typeface="+mn-cs"/>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400">
              <a:solidFill>
                <a:schemeClr val="dk1"/>
              </a:solidFill>
              <a:effectLst/>
              <a:latin typeface="+mn-lt"/>
              <a:ea typeface="+mn-ea"/>
              <a:cs typeface="+mn-cs"/>
            </a:rPr>
            <a:t>±0</a:t>
          </a:r>
          <a:r>
            <a:rPr kumimoji="1" lang="ja-JP" altLang="ja-JP" sz="1400">
              <a:solidFill>
                <a:schemeClr val="dk1"/>
              </a:solidFill>
              <a:effectLst/>
              <a:latin typeface="+mn-lt"/>
              <a:ea typeface="+mn-ea"/>
              <a:cs typeface="+mn-cs"/>
            </a:rPr>
            <a:t>となっており、連結実質赤字比率はプラスとなっている。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3039552</v>
      </c>
      <c r="BO4" s="430"/>
      <c r="BP4" s="430"/>
      <c r="BQ4" s="430"/>
      <c r="BR4" s="430"/>
      <c r="BS4" s="430"/>
      <c r="BT4" s="430"/>
      <c r="BU4" s="431"/>
      <c r="BV4" s="429">
        <v>3094955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2975180</v>
      </c>
      <c r="BO5" s="467"/>
      <c r="BP5" s="467"/>
      <c r="BQ5" s="467"/>
      <c r="BR5" s="467"/>
      <c r="BS5" s="467"/>
      <c r="BT5" s="467"/>
      <c r="BU5" s="468"/>
      <c r="BV5" s="466">
        <v>3036252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98.3</v>
      </c>
      <c r="CU5" s="464"/>
      <c r="CV5" s="464"/>
      <c r="CW5" s="464"/>
      <c r="CX5" s="464"/>
      <c r="CY5" s="464"/>
      <c r="CZ5" s="464"/>
      <c r="DA5" s="465"/>
      <c r="DB5" s="463">
        <v>92.4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64372</v>
      </c>
      <c r="BO6" s="467"/>
      <c r="BP6" s="467"/>
      <c r="BQ6" s="467"/>
      <c r="BR6" s="467"/>
      <c r="BS6" s="467"/>
      <c r="BT6" s="467"/>
      <c r="BU6" s="468"/>
      <c r="BV6" s="466">
        <v>58703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102.1</v>
      </c>
      <c r="CU6" s="504"/>
      <c r="CV6" s="504"/>
      <c r="CW6" s="504"/>
      <c r="CX6" s="504"/>
      <c r="CY6" s="504"/>
      <c r="CZ6" s="504"/>
      <c r="DA6" s="505"/>
      <c r="DB6" s="503">
        <v>95.9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1636585</v>
      </c>
      <c r="CU7" s="467"/>
      <c r="CV7" s="467"/>
      <c r="CW7" s="467"/>
      <c r="CX7" s="467"/>
      <c r="CY7" s="467"/>
      <c r="CZ7" s="467"/>
      <c r="DA7" s="468"/>
      <c r="DB7" s="466">
        <v>1676246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64372</v>
      </c>
      <c r="BO8" s="467"/>
      <c r="BP8" s="467"/>
      <c r="BQ8" s="467"/>
      <c r="BR8" s="467"/>
      <c r="BS8" s="467"/>
      <c r="BT8" s="467"/>
      <c r="BU8" s="468"/>
      <c r="BV8" s="466">
        <v>58702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2103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5670</v>
      </c>
      <c r="BO9" s="467"/>
      <c r="BP9" s="467"/>
      <c r="BQ9" s="467"/>
      <c r="BR9" s="467"/>
      <c r="BS9" s="467"/>
      <c r="BT9" s="467"/>
      <c r="BU9" s="468"/>
      <c r="BV9" s="466">
        <v>-60464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13.5</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2189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100</v>
      </c>
      <c r="BO10" s="467"/>
      <c r="BP10" s="467"/>
      <c r="BQ10" s="467"/>
      <c r="BR10" s="467"/>
      <c r="BS10" s="467"/>
      <c r="BT10" s="467"/>
      <c r="BU10" s="468"/>
      <c r="BV10" s="466">
        <v>500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2102</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126</v>
      </c>
      <c r="AV12" s="499"/>
      <c r="AW12" s="499"/>
      <c r="AX12" s="499"/>
      <c r="AY12" s="500" t="s">
        <v>136</v>
      </c>
      <c r="AZ12" s="501"/>
      <c r="BA12" s="501"/>
      <c r="BB12" s="501"/>
      <c r="BC12" s="501"/>
      <c r="BD12" s="501"/>
      <c r="BE12" s="501"/>
      <c r="BF12" s="501"/>
      <c r="BG12" s="501"/>
      <c r="BH12" s="501"/>
      <c r="BI12" s="501"/>
      <c r="BJ12" s="501"/>
      <c r="BK12" s="501"/>
      <c r="BL12" s="501"/>
      <c r="BM12" s="502"/>
      <c r="BN12" s="466">
        <v>210014</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2078</v>
      </c>
      <c r="S13" s="548"/>
      <c r="T13" s="548"/>
      <c r="U13" s="548"/>
      <c r="V13" s="549"/>
      <c r="W13" s="482" t="s">
        <v>141</v>
      </c>
      <c r="X13" s="483"/>
      <c r="Y13" s="483"/>
      <c r="Z13" s="483"/>
      <c r="AA13" s="483"/>
      <c r="AB13" s="473"/>
      <c r="AC13" s="517">
        <v>488</v>
      </c>
      <c r="AD13" s="518"/>
      <c r="AE13" s="518"/>
      <c r="AF13" s="518"/>
      <c r="AG13" s="557"/>
      <c r="AH13" s="517">
        <v>534</v>
      </c>
      <c r="AI13" s="518"/>
      <c r="AJ13" s="518"/>
      <c r="AK13" s="518"/>
      <c r="AL13" s="519"/>
      <c r="AM13" s="495" t="s">
        <v>142</v>
      </c>
      <c r="AN13" s="496"/>
      <c r="AO13" s="496"/>
      <c r="AP13" s="496"/>
      <c r="AQ13" s="496"/>
      <c r="AR13" s="496"/>
      <c r="AS13" s="496"/>
      <c r="AT13" s="497"/>
      <c r="AU13" s="498" t="s">
        <v>102</v>
      </c>
      <c r="AV13" s="499"/>
      <c r="AW13" s="499"/>
      <c r="AX13" s="499"/>
      <c r="AY13" s="500" t="s">
        <v>143</v>
      </c>
      <c r="AZ13" s="501"/>
      <c r="BA13" s="501"/>
      <c r="BB13" s="501"/>
      <c r="BC13" s="501"/>
      <c r="BD13" s="501"/>
      <c r="BE13" s="501"/>
      <c r="BF13" s="501"/>
      <c r="BG13" s="501"/>
      <c r="BH13" s="501"/>
      <c r="BI13" s="501"/>
      <c r="BJ13" s="501"/>
      <c r="BK13" s="501"/>
      <c r="BL13" s="501"/>
      <c r="BM13" s="502"/>
      <c r="BN13" s="466">
        <v>-204244</v>
      </c>
      <c r="BO13" s="467"/>
      <c r="BP13" s="467"/>
      <c r="BQ13" s="467"/>
      <c r="BR13" s="467"/>
      <c r="BS13" s="467"/>
      <c r="BT13" s="467"/>
      <c r="BU13" s="468"/>
      <c r="BV13" s="466">
        <v>-59964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11</v>
      </c>
      <c r="CU13" s="464"/>
      <c r="CV13" s="464"/>
      <c r="CW13" s="464"/>
      <c r="CX13" s="464"/>
      <c r="CY13" s="464"/>
      <c r="CZ13" s="464"/>
      <c r="DA13" s="465"/>
      <c r="DB13" s="463">
        <v>10.3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2088</v>
      </c>
      <c r="S14" s="548"/>
      <c r="T14" s="548"/>
      <c r="U14" s="548"/>
      <c r="V14" s="549"/>
      <c r="W14" s="456"/>
      <c r="X14" s="457"/>
      <c r="Y14" s="457"/>
      <c r="Z14" s="457"/>
      <c r="AA14" s="457"/>
      <c r="AB14" s="446"/>
      <c r="AC14" s="550">
        <v>43.5</v>
      </c>
      <c r="AD14" s="551"/>
      <c r="AE14" s="551"/>
      <c r="AF14" s="551"/>
      <c r="AG14" s="552"/>
      <c r="AH14" s="550">
        <v>43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77</v>
      </c>
      <c r="CU14" s="562"/>
      <c r="CV14" s="562"/>
      <c r="CW14" s="562"/>
      <c r="CX14" s="562"/>
      <c r="CY14" s="562"/>
      <c r="CZ14" s="562"/>
      <c r="DA14" s="563"/>
      <c r="DB14" s="561">
        <v>56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2067</v>
      </c>
      <c r="S15" s="548"/>
      <c r="T15" s="548"/>
      <c r="U15" s="548"/>
      <c r="V15" s="549"/>
      <c r="W15" s="482" t="s">
        <v>148</v>
      </c>
      <c r="X15" s="483"/>
      <c r="Y15" s="483"/>
      <c r="Z15" s="483"/>
      <c r="AA15" s="483"/>
      <c r="AB15" s="473"/>
      <c r="AC15" s="517">
        <v>61</v>
      </c>
      <c r="AD15" s="518"/>
      <c r="AE15" s="518"/>
      <c r="AF15" s="518"/>
      <c r="AG15" s="557"/>
      <c r="AH15" s="517">
        <v>59</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259682</v>
      </c>
      <c r="BO15" s="430"/>
      <c r="BP15" s="430"/>
      <c r="BQ15" s="430"/>
      <c r="BR15" s="430"/>
      <c r="BS15" s="430"/>
      <c r="BT15" s="430"/>
      <c r="BU15" s="431"/>
      <c r="BV15" s="429">
        <v>242265</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5.4</v>
      </c>
      <c r="AD16" s="551"/>
      <c r="AE16" s="551"/>
      <c r="AF16" s="551"/>
      <c r="AG16" s="552"/>
      <c r="AH16" s="550">
        <v>4.8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1499639</v>
      </c>
      <c r="BO16" s="467"/>
      <c r="BP16" s="467"/>
      <c r="BQ16" s="467"/>
      <c r="BR16" s="467"/>
      <c r="BS16" s="467"/>
      <c r="BT16" s="467"/>
      <c r="BU16" s="468"/>
      <c r="BV16" s="466">
        <v>1558114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574</v>
      </c>
      <c r="AD17" s="518"/>
      <c r="AE17" s="518"/>
      <c r="AF17" s="518"/>
      <c r="AG17" s="557"/>
      <c r="AH17" s="517">
        <v>648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337071</v>
      </c>
      <c r="BO17" s="467"/>
      <c r="BP17" s="467"/>
      <c r="BQ17" s="467"/>
      <c r="BR17" s="467"/>
      <c r="BS17" s="467"/>
      <c r="BT17" s="467"/>
      <c r="BU17" s="468"/>
      <c r="BV17" s="466">
        <v>298802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114.25</v>
      </c>
      <c r="M18" s="579"/>
      <c r="N18" s="579"/>
      <c r="O18" s="579"/>
      <c r="P18" s="579"/>
      <c r="Q18" s="579"/>
      <c r="R18" s="580"/>
      <c r="S18" s="580"/>
      <c r="T18" s="580"/>
      <c r="U18" s="580"/>
      <c r="V18" s="581"/>
      <c r="W18" s="484"/>
      <c r="X18" s="485"/>
      <c r="Y18" s="485"/>
      <c r="Z18" s="485"/>
      <c r="AA18" s="485"/>
      <c r="AB18" s="476"/>
      <c r="AC18" s="582">
        <v>51.1</v>
      </c>
      <c r="AD18" s="583"/>
      <c r="AE18" s="583"/>
      <c r="AF18" s="583"/>
      <c r="AG18" s="584"/>
      <c r="AH18" s="582">
        <v>52.2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1602515</v>
      </c>
      <c r="BO18" s="467"/>
      <c r="BP18" s="467"/>
      <c r="BQ18" s="467"/>
      <c r="BR18" s="467"/>
      <c r="BS18" s="467"/>
      <c r="BT18" s="467"/>
      <c r="BU18" s="468"/>
      <c r="BV18" s="466">
        <v>1597897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2008773</v>
      </c>
      <c r="BO19" s="467"/>
      <c r="BP19" s="467"/>
      <c r="BQ19" s="467"/>
      <c r="BR19" s="467"/>
      <c r="BS19" s="467"/>
      <c r="BT19" s="467"/>
      <c r="BU19" s="468"/>
      <c r="BV19" s="466">
        <v>2025800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855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2862403</v>
      </c>
      <c r="BO23" s="467"/>
      <c r="BP23" s="467"/>
      <c r="BQ23" s="467"/>
      <c r="BR23" s="467"/>
      <c r="BS23" s="467"/>
      <c r="BT23" s="467"/>
      <c r="BU23" s="468"/>
      <c r="BV23" s="466">
        <v>2747827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6200</v>
      </c>
      <c r="R24" s="518"/>
      <c r="S24" s="518"/>
      <c r="T24" s="518"/>
      <c r="U24" s="518"/>
      <c r="V24" s="557"/>
      <c r="W24" s="616"/>
      <c r="X24" s="604"/>
      <c r="Y24" s="605"/>
      <c r="Z24" s="516" t="s">
        <v>172</v>
      </c>
      <c r="AA24" s="496"/>
      <c r="AB24" s="496"/>
      <c r="AC24" s="496"/>
      <c r="AD24" s="496"/>
      <c r="AE24" s="496"/>
      <c r="AF24" s="496"/>
      <c r="AG24" s="497"/>
      <c r="AH24" s="517">
        <v>61</v>
      </c>
      <c r="AI24" s="518"/>
      <c r="AJ24" s="518"/>
      <c r="AK24" s="518"/>
      <c r="AL24" s="557"/>
      <c r="AM24" s="517">
        <v>192394</v>
      </c>
      <c r="AN24" s="518"/>
      <c r="AO24" s="518"/>
      <c r="AP24" s="518"/>
      <c r="AQ24" s="518"/>
      <c r="AR24" s="557"/>
      <c r="AS24" s="517">
        <v>3154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2521930</v>
      </c>
      <c r="BO24" s="467"/>
      <c r="BP24" s="467"/>
      <c r="BQ24" s="467"/>
      <c r="BR24" s="467"/>
      <c r="BS24" s="467"/>
      <c r="BT24" s="467"/>
      <c r="BU24" s="468"/>
      <c r="BV24" s="466">
        <v>2469534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5700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138</v>
      </c>
      <c r="AN25" s="518"/>
      <c r="AO25" s="518"/>
      <c r="AP25" s="518"/>
      <c r="AQ25" s="518"/>
      <c r="AR25" s="557"/>
      <c r="AS25" s="517" t="s">
        <v>176</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58301</v>
      </c>
      <c r="BO25" s="430"/>
      <c r="BP25" s="430"/>
      <c r="BQ25" s="430"/>
      <c r="BR25" s="430"/>
      <c r="BS25" s="430"/>
      <c r="BT25" s="430"/>
      <c r="BU25" s="431"/>
      <c r="BV25" s="429">
        <v>84872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5200</v>
      </c>
      <c r="R26" s="518"/>
      <c r="S26" s="518"/>
      <c r="T26" s="518"/>
      <c r="U26" s="518"/>
      <c r="V26" s="557"/>
      <c r="W26" s="616"/>
      <c r="X26" s="604"/>
      <c r="Y26" s="605"/>
      <c r="Z26" s="516" t="s">
        <v>179</v>
      </c>
      <c r="AA26" s="626"/>
      <c r="AB26" s="626"/>
      <c r="AC26" s="626"/>
      <c r="AD26" s="626"/>
      <c r="AE26" s="626"/>
      <c r="AF26" s="626"/>
      <c r="AG26" s="627"/>
      <c r="AH26" s="517">
        <v>1</v>
      </c>
      <c r="AI26" s="518"/>
      <c r="AJ26" s="518"/>
      <c r="AK26" s="518"/>
      <c r="AL26" s="557"/>
      <c r="AM26" s="517" t="s">
        <v>180</v>
      </c>
      <c r="AN26" s="518"/>
      <c r="AO26" s="518"/>
      <c r="AP26" s="518"/>
      <c r="AQ26" s="518"/>
      <c r="AR26" s="557"/>
      <c r="AS26" s="517" t="s">
        <v>181</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176</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2500</v>
      </c>
      <c r="R27" s="518"/>
      <c r="S27" s="518"/>
      <c r="T27" s="518"/>
      <c r="U27" s="518"/>
      <c r="V27" s="557"/>
      <c r="W27" s="616"/>
      <c r="X27" s="604"/>
      <c r="Y27" s="605"/>
      <c r="Z27" s="516" t="s">
        <v>184</v>
      </c>
      <c r="AA27" s="496"/>
      <c r="AB27" s="496"/>
      <c r="AC27" s="496"/>
      <c r="AD27" s="496"/>
      <c r="AE27" s="496"/>
      <c r="AF27" s="496"/>
      <c r="AG27" s="497"/>
      <c r="AH27" s="517" t="s">
        <v>138</v>
      </c>
      <c r="AI27" s="518"/>
      <c r="AJ27" s="518"/>
      <c r="AK27" s="518"/>
      <c r="AL27" s="557"/>
      <c r="AM27" s="517" t="s">
        <v>129</v>
      </c>
      <c r="AN27" s="518"/>
      <c r="AO27" s="518"/>
      <c r="AP27" s="518"/>
      <c r="AQ27" s="518"/>
      <c r="AR27" s="557"/>
      <c r="AS27" s="517" t="s">
        <v>138</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51485</v>
      </c>
      <c r="BO27" s="640"/>
      <c r="BP27" s="640"/>
      <c r="BQ27" s="640"/>
      <c r="BR27" s="640"/>
      <c r="BS27" s="640"/>
      <c r="BT27" s="640"/>
      <c r="BU27" s="641"/>
      <c r="BV27" s="639">
        <v>51485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2000</v>
      </c>
      <c r="R28" s="518"/>
      <c r="S28" s="518"/>
      <c r="T28" s="518"/>
      <c r="U28" s="518"/>
      <c r="V28" s="557"/>
      <c r="W28" s="616"/>
      <c r="X28" s="604"/>
      <c r="Y28" s="605"/>
      <c r="Z28" s="516" t="s">
        <v>187</v>
      </c>
      <c r="AA28" s="496"/>
      <c r="AB28" s="496"/>
      <c r="AC28" s="496"/>
      <c r="AD28" s="496"/>
      <c r="AE28" s="496"/>
      <c r="AF28" s="496"/>
      <c r="AG28" s="497"/>
      <c r="AH28" s="517" t="s">
        <v>176</v>
      </c>
      <c r="AI28" s="518"/>
      <c r="AJ28" s="518"/>
      <c r="AK28" s="518"/>
      <c r="AL28" s="557"/>
      <c r="AM28" s="517" t="s">
        <v>138</v>
      </c>
      <c r="AN28" s="518"/>
      <c r="AO28" s="518"/>
      <c r="AP28" s="518"/>
      <c r="AQ28" s="518"/>
      <c r="AR28" s="557"/>
      <c r="AS28" s="517" t="s">
        <v>176</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242104</v>
      </c>
      <c r="BO28" s="430"/>
      <c r="BP28" s="430"/>
      <c r="BQ28" s="430"/>
      <c r="BR28" s="430"/>
      <c r="BS28" s="430"/>
      <c r="BT28" s="430"/>
      <c r="BU28" s="431"/>
      <c r="BV28" s="429">
        <v>452018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6</v>
      </c>
      <c r="M29" s="518"/>
      <c r="N29" s="518"/>
      <c r="O29" s="518"/>
      <c r="P29" s="557"/>
      <c r="Q29" s="517">
        <v>1700</v>
      </c>
      <c r="R29" s="518"/>
      <c r="S29" s="518"/>
      <c r="T29" s="518"/>
      <c r="U29" s="518"/>
      <c r="V29" s="557"/>
      <c r="W29" s="617"/>
      <c r="X29" s="618"/>
      <c r="Y29" s="619"/>
      <c r="Z29" s="516" t="s">
        <v>190</v>
      </c>
      <c r="AA29" s="496"/>
      <c r="AB29" s="496"/>
      <c r="AC29" s="496"/>
      <c r="AD29" s="496"/>
      <c r="AE29" s="496"/>
      <c r="AF29" s="496"/>
      <c r="AG29" s="497"/>
      <c r="AH29" s="517">
        <v>61</v>
      </c>
      <c r="AI29" s="518"/>
      <c r="AJ29" s="518"/>
      <c r="AK29" s="518"/>
      <c r="AL29" s="557"/>
      <c r="AM29" s="517">
        <v>192394</v>
      </c>
      <c r="AN29" s="518"/>
      <c r="AO29" s="518"/>
      <c r="AP29" s="518"/>
      <c r="AQ29" s="518"/>
      <c r="AR29" s="557"/>
      <c r="AS29" s="517">
        <v>3154</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44564</v>
      </c>
      <c r="BO29" s="467"/>
      <c r="BP29" s="467"/>
      <c r="BQ29" s="467"/>
      <c r="BR29" s="467"/>
      <c r="BS29" s="467"/>
      <c r="BT29" s="467"/>
      <c r="BU29" s="468"/>
      <c r="BV29" s="466">
        <v>44463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96.9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575485</v>
      </c>
      <c r="BO30" s="640"/>
      <c r="BP30" s="640"/>
      <c r="BQ30" s="640"/>
      <c r="BR30" s="640"/>
      <c r="BS30" s="640"/>
      <c r="BT30" s="640"/>
      <c r="BU30" s="641"/>
      <c r="BV30" s="639">
        <v>599879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201</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後志広域連合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真狩フラワー振興公社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国民健康保険診療所事業特別会計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羊蹄山麓環境衛生組合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羊蹄山ろく消防組合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後志教育研修センター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CZb4BijHMZ0SVquvpWuWlqzXJf6XCVRx3VAV6iwZABNp3bxFfOtXjIb1GpXxu2BLbxRqnNwVVafpRVTBmeAyA==" saltValue="HpAiqMiBikqfuU8j0+rH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5.87</v>
      </c>
      <c r="G34" s="33">
        <v>7.11</v>
      </c>
      <c r="H34" s="33">
        <v>6.78</v>
      </c>
      <c r="I34" s="33">
        <v>3.5</v>
      </c>
      <c r="J34" s="34">
        <v>3.93</v>
      </c>
      <c r="K34" s="22"/>
      <c r="L34" s="22"/>
      <c r="M34" s="22"/>
      <c r="N34" s="22"/>
      <c r="O34" s="22"/>
      <c r="P34" s="22"/>
    </row>
    <row r="35" spans="1:16" ht="39" customHeight="1" x14ac:dyDescent="0.15">
      <c r="A35" s="22"/>
      <c r="B35" s="35"/>
      <c r="C35" s="1238" t="s">
        <v>555</v>
      </c>
      <c r="D35" s="1239"/>
      <c r="E35" s="1240"/>
      <c r="F35" s="36">
        <v>0.1</v>
      </c>
      <c r="G35" s="37">
        <v>0.11</v>
      </c>
      <c r="H35" s="37">
        <v>0.11</v>
      </c>
      <c r="I35" s="37" t="s">
        <v>556</v>
      </c>
      <c r="J35" s="38">
        <v>0.09</v>
      </c>
      <c r="K35" s="22"/>
      <c r="L35" s="22"/>
      <c r="M35" s="22"/>
      <c r="N35" s="22"/>
      <c r="O35" s="22"/>
      <c r="P35" s="22"/>
    </row>
    <row r="36" spans="1:16" ht="39" customHeight="1" x14ac:dyDescent="0.15">
      <c r="A36" s="22"/>
      <c r="B36" s="35"/>
      <c r="C36" s="1238" t="s">
        <v>557</v>
      </c>
      <c r="D36" s="1239"/>
      <c r="E36" s="1240"/>
      <c r="F36" s="36">
        <v>0.1</v>
      </c>
      <c r="G36" s="37">
        <v>0.16</v>
      </c>
      <c r="H36" s="37">
        <v>0.06</v>
      </c>
      <c r="I36" s="37">
        <v>0.16</v>
      </c>
      <c r="J36" s="38">
        <v>0.06</v>
      </c>
      <c r="K36" s="22"/>
      <c r="L36" s="22"/>
      <c r="M36" s="22"/>
      <c r="N36" s="22"/>
      <c r="O36" s="22"/>
      <c r="P36" s="22"/>
    </row>
    <row r="37" spans="1:16" ht="39" customHeight="1" x14ac:dyDescent="0.15">
      <c r="A37" s="22"/>
      <c r="B37" s="35"/>
      <c r="C37" s="1238" t="s">
        <v>558</v>
      </c>
      <c r="D37" s="1239"/>
      <c r="E37" s="1240"/>
      <c r="F37" s="36">
        <v>0.14000000000000001</v>
      </c>
      <c r="G37" s="37">
        <v>0.04</v>
      </c>
      <c r="H37" s="37">
        <v>0.24</v>
      </c>
      <c r="I37" s="37">
        <v>0.16</v>
      </c>
      <c r="J37" s="38">
        <v>0.05</v>
      </c>
      <c r="K37" s="22"/>
      <c r="L37" s="22"/>
      <c r="M37" s="22"/>
      <c r="N37" s="22"/>
      <c r="O37" s="22"/>
      <c r="P37" s="22"/>
    </row>
    <row r="38" spans="1:16" ht="39" customHeight="1" x14ac:dyDescent="0.15">
      <c r="A38" s="22"/>
      <c r="B38" s="35"/>
      <c r="C38" s="1238" t="s">
        <v>559</v>
      </c>
      <c r="D38" s="1239"/>
      <c r="E38" s="1240"/>
      <c r="F38" s="36">
        <v>0</v>
      </c>
      <c r="G38" s="37">
        <v>0</v>
      </c>
      <c r="H38" s="37">
        <v>0</v>
      </c>
      <c r="I38" s="37">
        <v>0</v>
      </c>
      <c r="J38" s="38">
        <v>0</v>
      </c>
      <c r="K38" s="22"/>
      <c r="L38" s="22"/>
      <c r="M38" s="22"/>
      <c r="N38" s="22"/>
      <c r="O38" s="22"/>
      <c r="P38" s="22"/>
    </row>
    <row r="39" spans="1:16" ht="39" customHeight="1" x14ac:dyDescent="0.15">
      <c r="A39" s="22"/>
      <c r="B39" s="35"/>
      <c r="C39" s="1238" t="s">
        <v>560</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562</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a6f3sofpyJek5UuJ3OM/4/TXhaNSo/tkchPbZsjdzexp4qRQqTx3sjyT31aCaW7s2eVUWPMH3zk/4tH7ii/A==" saltValue="NbDcUJYSv+A4vmaHt5t6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305</v>
      </c>
      <c r="L45" s="60">
        <v>299</v>
      </c>
      <c r="M45" s="60">
        <v>302</v>
      </c>
      <c r="N45" s="60">
        <v>311</v>
      </c>
      <c r="O45" s="61">
        <v>289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101</v>
      </c>
      <c r="L48" s="64">
        <v>109</v>
      </c>
      <c r="M48" s="64">
        <v>103</v>
      </c>
      <c r="N48" s="64">
        <v>101</v>
      </c>
      <c r="O48" s="65">
        <v>107</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4</v>
      </c>
      <c r="M49" s="64">
        <v>5</v>
      </c>
      <c r="N49" s="64">
        <v>6</v>
      </c>
      <c r="O49" s="65">
        <v>6</v>
      </c>
      <c r="P49" s="48"/>
      <c r="Q49" s="48"/>
      <c r="R49" s="48"/>
      <c r="S49" s="48"/>
      <c r="T49" s="48"/>
      <c r="U49" s="48"/>
    </row>
    <row r="50" spans="1:21" ht="30.75" customHeight="1" x14ac:dyDescent="0.15">
      <c r="A50" s="48"/>
      <c r="B50" s="1248"/>
      <c r="C50" s="1249"/>
      <c r="D50" s="62"/>
      <c r="E50" s="1254" t="s">
        <v>17</v>
      </c>
      <c r="F50" s="1254"/>
      <c r="G50" s="1254"/>
      <c r="H50" s="1254"/>
      <c r="I50" s="1254"/>
      <c r="J50" s="1255"/>
      <c r="K50" s="63">
        <v>14</v>
      </c>
      <c r="L50" s="64">
        <v>17</v>
      </c>
      <c r="M50" s="64">
        <v>15</v>
      </c>
      <c r="N50" s="64">
        <v>15</v>
      </c>
      <c r="O50" s="65">
        <v>15</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285</v>
      </c>
      <c r="L52" s="64">
        <v>278</v>
      </c>
      <c r="M52" s="64">
        <v>274</v>
      </c>
      <c r="N52" s="64">
        <v>273</v>
      </c>
      <c r="O52" s="65">
        <v>253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135</v>
      </c>
      <c r="L53" s="69">
        <v>151</v>
      </c>
      <c r="M53" s="69">
        <v>151</v>
      </c>
      <c r="N53" s="69">
        <v>160</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578</v>
      </c>
      <c r="L57" s="83" t="s">
        <v>579</v>
      </c>
      <c r="M57" s="83" t="s">
        <v>580</v>
      </c>
      <c r="N57" s="83" t="s">
        <v>581</v>
      </c>
      <c r="O57" s="84" t="s">
        <v>578</v>
      </c>
    </row>
    <row r="58" spans="1:21" ht="31.5" customHeight="1" thickBot="1" x14ac:dyDescent="0.2">
      <c r="B58" s="1264"/>
      <c r="C58" s="1265"/>
      <c r="D58" s="1269" t="s">
        <v>27</v>
      </c>
      <c r="E58" s="1270"/>
      <c r="F58" s="1270"/>
      <c r="G58" s="1270"/>
      <c r="H58" s="1270"/>
      <c r="I58" s="1270"/>
      <c r="J58" s="1271"/>
      <c r="K58" s="85" t="s">
        <v>579</v>
      </c>
      <c r="L58" s="86" t="s">
        <v>578</v>
      </c>
      <c r="M58" s="86" t="s">
        <v>578</v>
      </c>
      <c r="N58" s="86" t="s">
        <v>578</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IRz8KgmMZT12kOfUipliMbtx/AhYhzohynMv58QW7i1GDWlIDjDx/vVT/mpT1J5KbHZ6LKLqMICpacKYfdmg==" saltValue="xzbuQwlBpoDC6Ob1zwwL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72" t="s">
        <v>30</v>
      </c>
      <c r="C41" s="1273"/>
      <c r="D41" s="101"/>
      <c r="E41" s="1278" t="s">
        <v>31</v>
      </c>
      <c r="F41" s="1278"/>
      <c r="G41" s="1278"/>
      <c r="H41" s="1279"/>
      <c r="I41" s="102">
        <v>2530</v>
      </c>
      <c r="J41" s="103">
        <v>2791</v>
      </c>
      <c r="K41" s="103">
        <v>2821</v>
      </c>
      <c r="L41" s="103">
        <v>2748</v>
      </c>
      <c r="M41" s="104">
        <v>2862</v>
      </c>
    </row>
    <row r="42" spans="2:13" ht="27.75" customHeight="1" x14ac:dyDescent="0.15">
      <c r="B42" s="1274"/>
      <c r="C42" s="1275"/>
      <c r="D42" s="105"/>
      <c r="E42" s="1280" t="s">
        <v>32</v>
      </c>
      <c r="F42" s="1280"/>
      <c r="G42" s="1280"/>
      <c r="H42" s="1281"/>
      <c r="I42" s="106">
        <v>15</v>
      </c>
      <c r="J42" s="107">
        <v>4</v>
      </c>
      <c r="K42" s="107">
        <v>38</v>
      </c>
      <c r="L42" s="107">
        <v>34</v>
      </c>
      <c r="M42" s="108">
        <v>30</v>
      </c>
    </row>
    <row r="43" spans="2:13" ht="27.75" customHeight="1" x14ac:dyDescent="0.15">
      <c r="B43" s="1274"/>
      <c r="C43" s="1275"/>
      <c r="D43" s="105"/>
      <c r="E43" s="1280" t="s">
        <v>33</v>
      </c>
      <c r="F43" s="1280"/>
      <c r="G43" s="1280"/>
      <c r="H43" s="1281"/>
      <c r="I43" s="106">
        <v>1050</v>
      </c>
      <c r="J43" s="107">
        <v>1137</v>
      </c>
      <c r="K43" s="107">
        <v>1218</v>
      </c>
      <c r="L43" s="107">
        <v>1237</v>
      </c>
      <c r="M43" s="108">
        <v>1175</v>
      </c>
    </row>
    <row r="44" spans="2:13" ht="27.75" customHeight="1" x14ac:dyDescent="0.15">
      <c r="B44" s="1274"/>
      <c r="C44" s="1275"/>
      <c r="D44" s="105"/>
      <c r="E44" s="1280" t="s">
        <v>34</v>
      </c>
      <c r="F44" s="1280"/>
      <c r="G44" s="1280"/>
      <c r="H44" s="1281"/>
      <c r="I44" s="106">
        <v>47</v>
      </c>
      <c r="J44" s="107">
        <v>43</v>
      </c>
      <c r="K44" s="107">
        <v>38</v>
      </c>
      <c r="L44" s="107">
        <v>32</v>
      </c>
      <c r="M44" s="108">
        <v>26</v>
      </c>
    </row>
    <row r="45" spans="2:13" ht="27.75" customHeight="1" x14ac:dyDescent="0.15">
      <c r="B45" s="1274"/>
      <c r="C45" s="1275"/>
      <c r="D45" s="105"/>
      <c r="E45" s="1280" t="s">
        <v>35</v>
      </c>
      <c r="F45" s="1280"/>
      <c r="G45" s="1280"/>
      <c r="H45" s="1281"/>
      <c r="I45" s="106">
        <v>443</v>
      </c>
      <c r="J45" s="107">
        <v>398</v>
      </c>
      <c r="K45" s="107">
        <v>83</v>
      </c>
      <c r="L45" s="107">
        <v>56</v>
      </c>
      <c r="M45" s="108">
        <v>26</v>
      </c>
    </row>
    <row r="46" spans="2:13" ht="27.75" customHeight="1" x14ac:dyDescent="0.15">
      <c r="B46" s="1274"/>
      <c r="C46" s="1275"/>
      <c r="D46" s="109"/>
      <c r="E46" s="1280" t="s">
        <v>36</v>
      </c>
      <c r="F46" s="1280"/>
      <c r="G46" s="1280"/>
      <c r="H46" s="1281"/>
      <c r="I46" s="106" t="s">
        <v>504</v>
      </c>
      <c r="J46" s="107" t="s">
        <v>504</v>
      </c>
      <c r="K46" s="107" t="s">
        <v>504</v>
      </c>
      <c r="L46" s="107" t="s">
        <v>504</v>
      </c>
      <c r="M46" s="108" t="s">
        <v>504</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1220</v>
      </c>
      <c r="J50" s="107">
        <v>1115</v>
      </c>
      <c r="K50" s="107">
        <v>1134</v>
      </c>
      <c r="L50" s="107">
        <v>1068</v>
      </c>
      <c r="M50" s="108">
        <v>812</v>
      </c>
    </row>
    <row r="51" spans="2:13" ht="27.75" customHeight="1" x14ac:dyDescent="0.15">
      <c r="B51" s="1274"/>
      <c r="C51" s="1275"/>
      <c r="D51" s="105"/>
      <c r="E51" s="1280" t="s">
        <v>42</v>
      </c>
      <c r="F51" s="1280"/>
      <c r="G51" s="1280"/>
      <c r="H51" s="1281"/>
      <c r="I51" s="106">
        <v>322</v>
      </c>
      <c r="J51" s="107">
        <v>414</v>
      </c>
      <c r="K51" s="107">
        <v>214</v>
      </c>
      <c r="L51" s="107">
        <v>214</v>
      </c>
      <c r="M51" s="108">
        <v>209</v>
      </c>
    </row>
    <row r="52" spans="2:13" ht="27.75" customHeight="1" x14ac:dyDescent="0.15">
      <c r="B52" s="1276"/>
      <c r="C52" s="1277"/>
      <c r="D52" s="105"/>
      <c r="E52" s="1280" t="s">
        <v>43</v>
      </c>
      <c r="F52" s="1280"/>
      <c r="G52" s="1280"/>
      <c r="H52" s="1281"/>
      <c r="I52" s="106">
        <v>2095</v>
      </c>
      <c r="J52" s="107">
        <v>2162</v>
      </c>
      <c r="K52" s="107">
        <v>2092</v>
      </c>
      <c r="L52" s="107">
        <v>2024</v>
      </c>
      <c r="M52" s="108">
        <v>2018</v>
      </c>
    </row>
    <row r="53" spans="2:13" ht="27.75" customHeight="1" thickBot="1" x14ac:dyDescent="0.2">
      <c r="B53" s="1287" t="s">
        <v>44</v>
      </c>
      <c r="C53" s="1288"/>
      <c r="D53" s="112"/>
      <c r="E53" s="1289" t="s">
        <v>45</v>
      </c>
      <c r="F53" s="1289"/>
      <c r="G53" s="1289"/>
      <c r="H53" s="1290"/>
      <c r="I53" s="113">
        <v>449</v>
      </c>
      <c r="J53" s="114">
        <v>683</v>
      </c>
      <c r="K53" s="114">
        <v>758</v>
      </c>
      <c r="L53" s="114">
        <v>801</v>
      </c>
      <c r="M53" s="115">
        <v>1080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W+oVCO8FmXm0xZjcMRsnnarObd3jbVShODeEqHLoYJK+N0cqR/4lrPOs4cL8xCiYbCIm2F0Y4i6mnk/NtZiLg==" saltValue="9Vc3MHzJEG90xD2ijLi+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452</v>
      </c>
      <c r="G55" s="127">
        <v>452</v>
      </c>
      <c r="H55" s="128">
        <v>242</v>
      </c>
    </row>
    <row r="56" spans="2:8" ht="52.5" customHeight="1" x14ac:dyDescent="0.15">
      <c r="B56" s="129"/>
      <c r="C56" s="1301" t="s">
        <v>49</v>
      </c>
      <c r="D56" s="1301"/>
      <c r="E56" s="1302"/>
      <c r="F56" s="130">
        <v>44</v>
      </c>
      <c r="G56" s="130">
        <v>44</v>
      </c>
      <c r="H56" s="131">
        <v>45</v>
      </c>
    </row>
    <row r="57" spans="2:8" ht="53.25" customHeight="1" x14ac:dyDescent="0.15">
      <c r="B57" s="129"/>
      <c r="C57" s="1303" t="s">
        <v>50</v>
      </c>
      <c r="D57" s="1303"/>
      <c r="E57" s="1304"/>
      <c r="F57" s="132">
        <v>678</v>
      </c>
      <c r="G57" s="132">
        <v>600</v>
      </c>
      <c r="H57" s="133">
        <v>575</v>
      </c>
    </row>
    <row r="58" spans="2:8" ht="45.75" customHeight="1" x14ac:dyDescent="0.15">
      <c r="B58" s="134"/>
      <c r="C58" s="1291" t="s">
        <v>582</v>
      </c>
      <c r="D58" s="1292"/>
      <c r="E58" s="1293"/>
      <c r="F58" s="135">
        <v>484</v>
      </c>
      <c r="G58" s="135">
        <v>417</v>
      </c>
      <c r="H58" s="136">
        <v>372</v>
      </c>
    </row>
    <row r="59" spans="2:8" ht="45.75" customHeight="1" x14ac:dyDescent="0.15">
      <c r="B59" s="134"/>
      <c r="C59" s="1291" t="s">
        <v>583</v>
      </c>
      <c r="D59" s="1292"/>
      <c r="E59" s="1293"/>
      <c r="F59" s="135">
        <v>103</v>
      </c>
      <c r="G59" s="135">
        <v>103</v>
      </c>
      <c r="H59" s="136">
        <v>103</v>
      </c>
    </row>
    <row r="60" spans="2:8" ht="45.75" customHeight="1" x14ac:dyDescent="0.15">
      <c r="B60" s="134"/>
      <c r="C60" s="1291" t="s">
        <v>584</v>
      </c>
      <c r="D60" s="1292"/>
      <c r="E60" s="1293"/>
      <c r="F60" s="135">
        <v>48</v>
      </c>
      <c r="G60" s="135">
        <v>48</v>
      </c>
      <c r="H60" s="136">
        <v>48</v>
      </c>
    </row>
    <row r="61" spans="2:8" ht="45.75" customHeight="1" x14ac:dyDescent="0.15">
      <c r="B61" s="134"/>
      <c r="C61" s="1291" t="s">
        <v>585</v>
      </c>
      <c r="D61" s="1292"/>
      <c r="E61" s="1293"/>
      <c r="F61" s="135">
        <v>43</v>
      </c>
      <c r="G61" s="135">
        <v>32</v>
      </c>
      <c r="H61" s="136">
        <v>53</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1174</v>
      </c>
      <c r="G63" s="141">
        <v>1096</v>
      </c>
      <c r="H63" s="142">
        <v>862</v>
      </c>
    </row>
    <row r="64" spans="2:8" ht="15" customHeight="1" x14ac:dyDescent="0.15"/>
    <row r="65" ht="0" hidden="1" customHeight="1" x14ac:dyDescent="0.15"/>
    <row r="66" ht="0" hidden="1" customHeight="1" x14ac:dyDescent="0.15"/>
  </sheetData>
  <sheetProtection algorithmName="SHA-512" hashValue="sQerpqBKJN8TMmSlqXF7ORCNmNJvW82gqzH9RlZKLgSSh4tPS+Uzogjl6VGuexpng7bZODaDO/C/wXodN9Gv9Q==" saltValue="q2OOpBaAq1I8jskyNpF+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590</v>
      </c>
      <c r="AO51" s="1310"/>
      <c r="AP51" s="1310"/>
      <c r="AQ51" s="1310"/>
      <c r="AR51" s="1310"/>
      <c r="AS51" s="1310"/>
      <c r="AT51" s="1310"/>
      <c r="AU51" s="1310"/>
      <c r="AV51" s="1310"/>
      <c r="AW51" s="1310"/>
      <c r="AX51" s="1310"/>
      <c r="AY51" s="1310"/>
      <c r="AZ51" s="1310"/>
      <c r="BA51" s="1310"/>
      <c r="BB51" s="1310" t="s">
        <v>591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43.7</v>
      </c>
      <c r="BY51" s="1307"/>
      <c r="BZ51" s="1307"/>
      <c r="CA51" s="1307"/>
      <c r="CB51" s="1307"/>
      <c r="CC51" s="1307"/>
      <c r="CD51" s="1307"/>
      <c r="CE51" s="1307"/>
      <c r="CF51" s="1322"/>
      <c r="CG51" s="1307"/>
      <c r="CH51" s="1307"/>
      <c r="CI51" s="1307"/>
      <c r="CJ51" s="1307"/>
      <c r="CK51" s="1307"/>
      <c r="CL51" s="1307"/>
      <c r="CM51" s="1307"/>
      <c r="CN51" s="1322"/>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54.8</v>
      </c>
      <c r="BY53" s="1307"/>
      <c r="BZ53" s="1307"/>
      <c r="CA53" s="1307"/>
      <c r="CB53" s="1307"/>
      <c r="CC53" s="1307"/>
      <c r="CD53" s="1307"/>
      <c r="CE53" s="1307"/>
      <c r="CF53" s="1322"/>
      <c r="CG53" s="1307"/>
      <c r="CH53" s="1307"/>
      <c r="CI53" s="1307"/>
      <c r="CJ53" s="1307"/>
      <c r="CK53" s="1307"/>
      <c r="CL53" s="1307"/>
      <c r="CM53" s="1307"/>
      <c r="CN53" s="1322"/>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593</v>
      </c>
      <c r="AO55" s="1311"/>
      <c r="AP55" s="1311"/>
      <c r="AQ55" s="1311"/>
      <c r="AR55" s="1311"/>
      <c r="AS55" s="1311"/>
      <c r="AT55" s="1311"/>
      <c r="AU55" s="1311"/>
      <c r="AV55" s="1311"/>
      <c r="AW55" s="1311"/>
      <c r="AX55" s="1311"/>
      <c r="AY55" s="1311"/>
      <c r="AZ55" s="1311"/>
      <c r="BA55" s="1311"/>
      <c r="BB55" s="1310" t="s">
        <v>591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v>
      </c>
      <c r="BY55" s="1307"/>
      <c r="BZ55" s="1307"/>
      <c r="CA55" s="1307"/>
      <c r="CB55" s="1307"/>
      <c r="CC55" s="1307"/>
      <c r="CD55" s="1307"/>
      <c r="CE55" s="1307"/>
      <c r="CF55" s="1322"/>
      <c r="CG55" s="1307"/>
      <c r="CH55" s="1307"/>
      <c r="CI55" s="1307"/>
      <c r="CJ55" s="1307"/>
      <c r="CK55" s="1307"/>
      <c r="CL55" s="1307"/>
      <c r="CM55" s="1307"/>
      <c r="CN55" s="1322"/>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54.2</v>
      </c>
      <c r="BY57" s="1307"/>
      <c r="BZ57" s="1307"/>
      <c r="CA57" s="1307"/>
      <c r="CB57" s="1307"/>
      <c r="CC57" s="1307"/>
      <c r="CD57" s="1307"/>
      <c r="CE57" s="1307"/>
      <c r="CF57" s="1322"/>
      <c r="CG57" s="1307"/>
      <c r="CH57" s="1307"/>
      <c r="CI57" s="1307"/>
      <c r="CJ57" s="1307"/>
      <c r="CK57" s="1307"/>
      <c r="CL57" s="1307"/>
      <c r="CM57" s="1307"/>
      <c r="CN57" s="1322"/>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590</v>
      </c>
      <c r="AO73" s="1310"/>
      <c r="AP73" s="1310"/>
      <c r="AQ73" s="1310"/>
      <c r="AR73" s="1310"/>
      <c r="AS73" s="1310"/>
      <c r="AT73" s="1310"/>
      <c r="AU73" s="1310"/>
      <c r="AV73" s="1310"/>
      <c r="AW73" s="1310"/>
      <c r="AX73" s="1310"/>
      <c r="AY73" s="1310"/>
      <c r="AZ73" s="1310"/>
      <c r="BA73" s="1310"/>
      <c r="BB73" s="1310" t="s">
        <v>591</v>
      </c>
      <c r="BC73" s="1310"/>
      <c r="BD73" s="1310"/>
      <c r="BE73" s="1310"/>
      <c r="BF73" s="1310"/>
      <c r="BG73" s="1310"/>
      <c r="BH73" s="1310"/>
      <c r="BI73" s="1310"/>
      <c r="BJ73" s="1310"/>
      <c r="BK73" s="1310"/>
      <c r="BL73" s="1310"/>
      <c r="BM73" s="1310"/>
      <c r="BN73" s="1310"/>
      <c r="BO73" s="1310"/>
      <c r="BP73" s="1307">
        <v>29.8</v>
      </c>
      <c r="BQ73" s="1307"/>
      <c r="BR73" s="1307"/>
      <c r="BS73" s="1307"/>
      <c r="BT73" s="1307"/>
      <c r="BU73" s="1307"/>
      <c r="BV73" s="1307"/>
      <c r="BW73" s="1307"/>
      <c r="BX73" s="1307">
        <v>43.7</v>
      </c>
      <c r="BY73" s="1307"/>
      <c r="BZ73" s="1307"/>
      <c r="CA73" s="1307"/>
      <c r="CB73" s="1307"/>
      <c r="CC73" s="1307"/>
      <c r="CD73" s="1307"/>
      <c r="CE73" s="1307"/>
      <c r="CF73" s="1307">
        <v>50.4</v>
      </c>
      <c r="CG73" s="1307"/>
      <c r="CH73" s="1307"/>
      <c r="CI73" s="1307"/>
      <c r="CJ73" s="1307"/>
      <c r="CK73" s="1307"/>
      <c r="CL73" s="1307"/>
      <c r="CM73" s="1307"/>
      <c r="CN73" s="1307">
        <v>56</v>
      </c>
      <c r="CO73" s="1307"/>
      <c r="CP73" s="1307"/>
      <c r="CQ73" s="1307"/>
      <c r="CR73" s="1307"/>
      <c r="CS73" s="1307"/>
      <c r="CT73" s="1307"/>
      <c r="CU73" s="1307"/>
      <c r="CV73" s="1307">
        <v>77</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595</v>
      </c>
      <c r="BC75" s="1310"/>
      <c r="BD75" s="1310"/>
      <c r="BE75" s="1310"/>
      <c r="BF75" s="1310"/>
      <c r="BG75" s="1310"/>
      <c r="BH75" s="1310"/>
      <c r="BI75" s="1310"/>
      <c r="BJ75" s="1310"/>
      <c r="BK75" s="1310"/>
      <c r="BL75" s="1310"/>
      <c r="BM75" s="1310"/>
      <c r="BN75" s="1310"/>
      <c r="BO75" s="1310"/>
      <c r="BP75" s="1307">
        <v>9.1</v>
      </c>
      <c r="BQ75" s="1307"/>
      <c r="BR75" s="1307"/>
      <c r="BS75" s="1307"/>
      <c r="BT75" s="1307"/>
      <c r="BU75" s="1307"/>
      <c r="BV75" s="1307"/>
      <c r="BW75" s="1307"/>
      <c r="BX75" s="1307">
        <v>9.3000000000000007</v>
      </c>
      <c r="BY75" s="1307"/>
      <c r="BZ75" s="1307"/>
      <c r="CA75" s="1307"/>
      <c r="CB75" s="1307"/>
      <c r="CC75" s="1307"/>
      <c r="CD75" s="1307"/>
      <c r="CE75" s="1307"/>
      <c r="CF75" s="1307">
        <v>9.5</v>
      </c>
      <c r="CG75" s="1307"/>
      <c r="CH75" s="1307"/>
      <c r="CI75" s="1307"/>
      <c r="CJ75" s="1307"/>
      <c r="CK75" s="1307"/>
      <c r="CL75" s="1307"/>
      <c r="CM75" s="1307"/>
      <c r="CN75" s="1307">
        <v>10.3</v>
      </c>
      <c r="CO75" s="1307"/>
      <c r="CP75" s="1307"/>
      <c r="CQ75" s="1307"/>
      <c r="CR75" s="1307"/>
      <c r="CS75" s="1307"/>
      <c r="CT75" s="1307"/>
      <c r="CU75" s="1307"/>
      <c r="CV75" s="1307">
        <v>11</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593</v>
      </c>
      <c r="AO77" s="1311"/>
      <c r="AP77" s="1311"/>
      <c r="AQ77" s="1311"/>
      <c r="AR77" s="1311"/>
      <c r="AS77" s="1311"/>
      <c r="AT77" s="1311"/>
      <c r="AU77" s="1311"/>
      <c r="AV77" s="1311"/>
      <c r="AW77" s="1311"/>
      <c r="AX77" s="1311"/>
      <c r="AY77" s="1311"/>
      <c r="AZ77" s="1311"/>
      <c r="BA77" s="1311"/>
      <c r="BB77" s="1310" t="s">
        <v>591</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595</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KGz0l0dq7xCvk4cITIg6yRwFGZvylBhMvGvW+JHA0cps5rhsr/kOdEwr5jdNc1FuoAKUOs4SbVY7ElRGQRhzw==" saltValue="IH453kjbsiRdh9wYJ5Sto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Caw/yiuV7TTnOfKan2kgtJ4kGtxk+8qV1OCbYsm0aw7gRWO/Qupvs8WoKD6R5HLdGaLHb8YAdv63gbFoVzccg==" saltValue="qPekdNjKg3ubCsd6mPLi6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ShJDW1cz5NmKsSaJgdqoOQyCpox+he6mXYTdq5RzrFn1wMpqHSFNMBHaqUFJfa06hSrQQE6GwBPL7SdL4Iaxg==" saltValue="6tQIYNy/vyWBKNed/mPz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206495</v>
      </c>
      <c r="E3" s="161"/>
      <c r="F3" s="162">
        <v>333013</v>
      </c>
      <c r="G3" s="163"/>
      <c r="H3" s="164"/>
    </row>
    <row r="4" spans="1:8" x14ac:dyDescent="0.15">
      <c r="A4" s="165"/>
      <c r="B4" s="166"/>
      <c r="C4" s="167"/>
      <c r="D4" s="168">
        <v>78334</v>
      </c>
      <c r="E4" s="169"/>
      <c r="F4" s="170">
        <v>126732</v>
      </c>
      <c r="G4" s="171"/>
      <c r="H4" s="172"/>
    </row>
    <row r="5" spans="1:8" x14ac:dyDescent="0.15">
      <c r="A5" s="153" t="s">
        <v>538</v>
      </c>
      <c r="B5" s="158"/>
      <c r="C5" s="159"/>
      <c r="D5" s="160">
        <v>256587</v>
      </c>
      <c r="E5" s="161"/>
      <c r="F5" s="162">
        <v>280458</v>
      </c>
      <c r="G5" s="163"/>
      <c r="H5" s="164"/>
    </row>
    <row r="6" spans="1:8" x14ac:dyDescent="0.15">
      <c r="A6" s="165"/>
      <c r="B6" s="166"/>
      <c r="C6" s="167"/>
      <c r="D6" s="168">
        <v>71204</v>
      </c>
      <c r="E6" s="169"/>
      <c r="F6" s="170">
        <v>127286</v>
      </c>
      <c r="G6" s="171"/>
      <c r="H6" s="172"/>
    </row>
    <row r="7" spans="1:8" x14ac:dyDescent="0.15">
      <c r="A7" s="153" t="s">
        <v>539</v>
      </c>
      <c r="B7" s="158"/>
      <c r="C7" s="159"/>
      <c r="D7" s="160">
        <v>231387</v>
      </c>
      <c r="E7" s="161"/>
      <c r="F7" s="162">
        <v>291945</v>
      </c>
      <c r="G7" s="163"/>
      <c r="H7" s="164"/>
    </row>
    <row r="8" spans="1:8" x14ac:dyDescent="0.15">
      <c r="A8" s="165"/>
      <c r="B8" s="166"/>
      <c r="C8" s="167"/>
      <c r="D8" s="168">
        <v>70989</v>
      </c>
      <c r="E8" s="169"/>
      <c r="F8" s="170">
        <v>127651</v>
      </c>
      <c r="G8" s="171"/>
      <c r="H8" s="172"/>
    </row>
    <row r="9" spans="1:8" x14ac:dyDescent="0.15">
      <c r="A9" s="153" t="s">
        <v>540</v>
      </c>
      <c r="B9" s="158"/>
      <c r="C9" s="159"/>
      <c r="D9" s="160">
        <v>363364</v>
      </c>
      <c r="E9" s="161"/>
      <c r="F9" s="162">
        <v>291173</v>
      </c>
      <c r="G9" s="163"/>
      <c r="H9" s="164"/>
    </row>
    <row r="10" spans="1:8" x14ac:dyDescent="0.15">
      <c r="A10" s="165"/>
      <c r="B10" s="166"/>
      <c r="C10" s="167"/>
      <c r="D10" s="168">
        <v>91213</v>
      </c>
      <c r="E10" s="169"/>
      <c r="F10" s="170">
        <v>119071</v>
      </c>
      <c r="G10" s="171"/>
      <c r="H10" s="172"/>
    </row>
    <row r="11" spans="1:8" x14ac:dyDescent="0.15">
      <c r="A11" s="153" t="s">
        <v>541</v>
      </c>
      <c r="B11" s="158"/>
      <c r="C11" s="159"/>
      <c r="D11" s="160">
        <v>336927</v>
      </c>
      <c r="E11" s="161"/>
      <c r="F11" s="162">
        <v>271581</v>
      </c>
      <c r="G11" s="163"/>
      <c r="H11" s="164"/>
    </row>
    <row r="12" spans="1:8" x14ac:dyDescent="0.15">
      <c r="A12" s="165"/>
      <c r="B12" s="166"/>
      <c r="C12" s="173"/>
      <c r="D12" s="168">
        <v>137657</v>
      </c>
      <c r="E12" s="169"/>
      <c r="F12" s="170">
        <v>117844</v>
      </c>
      <c r="G12" s="171"/>
      <c r="H12" s="172"/>
    </row>
    <row r="13" spans="1:8" x14ac:dyDescent="0.15">
      <c r="A13" s="153"/>
      <c r="B13" s="158"/>
      <c r="C13" s="174"/>
      <c r="D13" s="175">
        <v>278952</v>
      </c>
      <c r="E13" s="176"/>
      <c r="F13" s="177">
        <v>293634</v>
      </c>
      <c r="G13" s="178"/>
      <c r="H13" s="164"/>
    </row>
    <row r="14" spans="1:8" x14ac:dyDescent="0.15">
      <c r="A14" s="165"/>
      <c r="B14" s="166"/>
      <c r="C14" s="167"/>
      <c r="D14" s="168">
        <v>89879</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5.87</v>
      </c>
      <c r="C19" s="179">
        <f>ROUND(VALUE(SUBSTITUTE(実質収支比率等に係る経年分析!G$48,"▲","-")),2)</f>
        <v>7.12</v>
      </c>
      <c r="D19" s="179">
        <f>ROUND(VALUE(SUBSTITUTE(実質収支比率等に係る経年分析!H$48,"▲","-")),2)</f>
        <v>6.79</v>
      </c>
      <c r="E19" s="179">
        <f>ROUND(VALUE(SUBSTITUTE(実質収支比率等に係る経年分析!I$48,"▲","-")),2)</f>
        <v>3.5</v>
      </c>
      <c r="F19" s="179">
        <f>ROUND(VALUE(SUBSTITUTE(実質収支比率等に係る経年分析!J$48,"▲","-")),2)</f>
        <v>3.93</v>
      </c>
    </row>
    <row r="20" spans="1:11" x14ac:dyDescent="0.15">
      <c r="A20" s="179" t="s">
        <v>55</v>
      </c>
      <c r="B20" s="179">
        <f>ROUND(VALUE(SUBSTITUTE(実質収支比率等に係る経年分析!F$47,"▲","-")),2)</f>
        <v>22.63</v>
      </c>
      <c r="C20" s="179">
        <f>ROUND(VALUE(SUBSTITUTE(実質収支比率等に係る経年分析!G$47,"▲","-")),2)</f>
        <v>26</v>
      </c>
      <c r="D20" s="179">
        <f>ROUND(VALUE(SUBSTITUTE(実質収支比率等に係る経年分析!H$47,"▲","-")),2)</f>
        <v>25.72</v>
      </c>
      <c r="E20" s="179">
        <f>ROUND(VALUE(SUBSTITUTE(実質収支比率等に係る経年分析!I$47,"▲","-")),2)</f>
        <v>26.97</v>
      </c>
      <c r="F20" s="179">
        <f>ROUND(VALUE(SUBSTITUTE(実質収支比率等に係る経年分析!J$47,"▲","-")),2)</f>
        <v>14.79</v>
      </c>
    </row>
    <row r="21" spans="1:11" x14ac:dyDescent="0.15">
      <c r="A21" s="179" t="s">
        <v>56</v>
      </c>
      <c r="B21" s="179">
        <f>IF(ISNUMBER(VALUE(SUBSTITUTE(実質収支比率等に係る経年分析!F$49,"▲","-"))),ROUND(VALUE(SUBSTITUTE(実質収支比率等に係る経年分析!F$49,"▲","-")),2),NA())</f>
        <v>2.0499999999999998</v>
      </c>
      <c r="C21" s="179">
        <f>IF(ISNUMBER(VALUE(SUBSTITUTE(実質収支比率等に係る経年分析!G$49,"▲","-"))),ROUND(VALUE(SUBSTITUTE(実質収支比率等に係る経年分析!G$49,"▲","-")),2),NA())</f>
        <v>5.43</v>
      </c>
      <c r="D21" s="179">
        <f>IF(ISNUMBER(VALUE(SUBSTITUTE(実質収支比率等に係る経年分析!H$49,"▲","-"))),ROUND(VALUE(SUBSTITUTE(実質収支比率等に係る経年分析!H$49,"▲","-")),2),NA())</f>
        <v>-1.81</v>
      </c>
      <c r="E21" s="179">
        <f>IF(ISNUMBER(VALUE(SUBSTITUTE(実質収支比率等に係る経年分析!I$49,"▲","-"))),ROUND(VALUE(SUBSTITUTE(実質収支比率等に係る経年分析!I$49,"▲","-")),2),NA())</f>
        <v>-3.58</v>
      </c>
      <c r="F21" s="179">
        <f>IF(ISNUMBER(VALUE(SUBSTITUTE(実質収支比率等に係る経年分析!J$49,"▲","-"))),ROUND(VALUE(SUBSTITUTE(実質収支比率等に係る経年分析!J$49,"▲","-")),2),NA())</f>
        <v>-12.48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国民健康保険診療所事業特別会計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0.14000000000000001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0.06</v>
      </c>
    </row>
    <row r="35" spans="1:16" x14ac:dyDescent="0.15">
      <c r="A35" s="180" t="str">
        <f>IF(連結実質赤字比率に係る赤字・黒字の構成分析!C$35="",NA(),連結実質赤字比率に係る赤字・黒字の構成分析!C$35)</f>
        <v>簡易水道事業特別会計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0.11</v>
      </c>
      <c r="H35" s="180">
        <f>IF(ROUND(VALUE(SUBSTITUTE(連結実質赤字比率に係る赤字・黒字の構成分析!I$35,"▲", "-")), 2) &lt; 0, ABS(ROUND(VALUE(SUBSTITUTE(連結実質赤字比率に係る赤字・黒字の構成分析!I$35,"▲", "-")), 2)), NA())</f>
        <v>0.01</v>
      </c>
      <c r="I35" s="180" t="e">
        <f>IF(ROUND(VALUE(SUBSTITUTE(連結実質赤字比率に係る赤字・黒字の構成分析!I$35,"▲", "-")), 2) &gt;= 0, ABS(ROUND(VALUE(SUBSTITUTE(連結実質赤字比率に係る赤字・黒字の構成分析!I$35,"▲", "-")), 2)), NA())</f>
        <v>#N/A</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285</v>
      </c>
      <c r="E42" s="181"/>
      <c r="F42" s="181"/>
      <c r="G42" s="181">
        <f>'実質公債費比率（分子）の構造'!L$52</f>
        <v>278</v>
      </c>
      <c r="H42" s="181"/>
      <c r="I42" s="181"/>
      <c r="J42" s="181">
        <f>'実質公債費比率（分子）の構造'!M$52</f>
        <v>274</v>
      </c>
      <c r="K42" s="181"/>
      <c r="L42" s="181"/>
      <c r="M42" s="181">
        <f>'実質公債費比率（分子）の構造'!N$52</f>
        <v>273</v>
      </c>
      <c r="N42" s="181"/>
      <c r="O42" s="181"/>
      <c r="P42" s="181">
        <f>'実質公債費比率（分子）の構造'!O$52</f>
        <v>253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14</v>
      </c>
      <c r="C44" s="181"/>
      <c r="D44" s="181"/>
      <c r="E44" s="181">
        <f>'実質公債費比率（分子）の構造'!L$50</f>
        <v>17</v>
      </c>
      <c r="F44" s="181"/>
      <c r="G44" s="181"/>
      <c r="H44" s="181">
        <f>'実質公債費比率（分子）の構造'!M$50</f>
        <v>15</v>
      </c>
      <c r="I44" s="181"/>
      <c r="J44" s="181"/>
      <c r="K44" s="181">
        <f>'実質公債費比率（分子）の構造'!N$50</f>
        <v>15</v>
      </c>
      <c r="L44" s="181"/>
      <c r="M44" s="181"/>
      <c r="N44" s="181">
        <f>'実質公債費比率（分子）の構造'!O$50</f>
        <v>15</v>
      </c>
      <c r="O44" s="181"/>
      <c r="P44" s="181"/>
    </row>
    <row r="45" spans="1:16" x14ac:dyDescent="0.15">
      <c r="A45" s="181" t="s">
        <v>66</v>
      </c>
      <c r="B45" s="181">
        <f>'実質公債費比率（分子）の構造'!K$49</f>
        <v>0</v>
      </c>
      <c r="C45" s="181"/>
      <c r="D45" s="181"/>
      <c r="E45" s="181">
        <f>'実質公債費比率（分子）の構造'!L$49</f>
        <v>4</v>
      </c>
      <c r="F45" s="181"/>
      <c r="G45" s="181"/>
      <c r="H45" s="181">
        <f>'実質公債費比率（分子）の構造'!M$49</f>
        <v>5</v>
      </c>
      <c r="I45" s="181"/>
      <c r="J45" s="181"/>
      <c r="K45" s="181">
        <f>'実質公債費比率（分子）の構造'!N$49</f>
        <v>6</v>
      </c>
      <c r="L45" s="181"/>
      <c r="M45" s="181"/>
      <c r="N45" s="181">
        <f>'実質公債費比率（分子）の構造'!O$49</f>
        <v>6</v>
      </c>
      <c r="O45" s="181"/>
      <c r="P45" s="181"/>
    </row>
    <row r="46" spans="1:16" x14ac:dyDescent="0.15">
      <c r="A46" s="181" t="s">
        <v>67</v>
      </c>
      <c r="B46" s="181">
        <f>'実質公債費比率（分子）の構造'!K$48</f>
        <v>101</v>
      </c>
      <c r="C46" s="181"/>
      <c r="D46" s="181"/>
      <c r="E46" s="181">
        <f>'実質公債費比率（分子）の構造'!L$48</f>
        <v>109</v>
      </c>
      <c r="F46" s="181"/>
      <c r="G46" s="181"/>
      <c r="H46" s="181">
        <f>'実質公債費比率（分子）の構造'!M$48</f>
        <v>103</v>
      </c>
      <c r="I46" s="181"/>
      <c r="J46" s="181"/>
      <c r="K46" s="181">
        <f>'実質公債費比率（分子）の構造'!N$48</f>
        <v>101</v>
      </c>
      <c r="L46" s="181"/>
      <c r="M46" s="181"/>
      <c r="N46" s="181">
        <f>'実質公債費比率（分子）の構造'!O$48</f>
        <v>107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305</v>
      </c>
      <c r="C49" s="181"/>
      <c r="D49" s="181"/>
      <c r="E49" s="181">
        <f>'実質公債費比率（分子）の構造'!L$45</f>
        <v>299</v>
      </c>
      <c r="F49" s="181"/>
      <c r="G49" s="181"/>
      <c r="H49" s="181">
        <f>'実質公債費比率（分子）の構造'!M$45</f>
        <v>302</v>
      </c>
      <c r="I49" s="181"/>
      <c r="J49" s="181"/>
      <c r="K49" s="181">
        <f>'実質公債費比率（分子）の構造'!N$45</f>
        <v>311</v>
      </c>
      <c r="L49" s="181"/>
      <c r="M49" s="181"/>
      <c r="N49" s="181">
        <f>'実質公債費比率（分子）の構造'!O$45</f>
        <v>289</v>
      </c>
      <c r="O49" s="181"/>
      <c r="P49" s="181"/>
    </row>
    <row r="50" spans="1:16" x14ac:dyDescent="0.15">
      <c r="A50" s="181" t="s">
        <v>71</v>
      </c>
      <c r="B50" s="181" t="e">
        <f>NA()</f>
        <v>#N/A</v>
      </c>
      <c r="C50" s="181">
        <f>IF(ISNUMBER('実質公債費比率（分子）の構造'!K$53),'実質公債費比率（分子）の構造'!K$53,NA())</f>
        <v>135</v>
      </c>
      <c r="D50" s="181" t="e">
        <f>NA()</f>
        <v>#N/A</v>
      </c>
      <c r="E50" s="181" t="e">
        <f>NA()</f>
        <v>#N/A</v>
      </c>
      <c r="F50" s="181">
        <f>IF(ISNUMBER('実質公債費比率（分子）の構造'!L$53),'実質公債費比率（分子）の構造'!L$53,NA())</f>
        <v>151</v>
      </c>
      <c r="G50" s="181" t="e">
        <f>NA()</f>
        <v>#N/A</v>
      </c>
      <c r="H50" s="181" t="e">
        <f>NA()</f>
        <v>#N/A</v>
      </c>
      <c r="I50" s="181">
        <f>IF(ISNUMBER('実質公債費比率（分子）の構造'!M$53),'実質公債費比率（分子）の構造'!M$53,NA())</f>
        <v>151</v>
      </c>
      <c r="J50" s="181" t="e">
        <f>NA()</f>
        <v>#N/A</v>
      </c>
      <c r="K50" s="181" t="e">
        <f>NA()</f>
        <v>#N/A</v>
      </c>
      <c r="L50" s="181">
        <f>IF(ISNUMBER('実質公債費比率（分子）の構造'!N$53),'実質公債費比率（分子）の構造'!N$53,NA())</f>
        <v>160</v>
      </c>
      <c r="M50" s="181" t="e">
        <f>NA()</f>
        <v>#N/A</v>
      </c>
      <c r="N50" s="181" t="e">
        <f>NA()</f>
        <v>#N/A</v>
      </c>
      <c r="O50" s="181">
        <f>IF(ISNUMBER('実質公債費比率（分子）の構造'!O$53),'実質公債費比率（分子）の構造'!O$53,NA())</f>
        <v>165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2095</v>
      </c>
      <c r="E56" s="180"/>
      <c r="F56" s="180"/>
      <c r="G56" s="180">
        <f>'将来負担比率（分子）の構造'!J$52</f>
        <v>2162</v>
      </c>
      <c r="H56" s="180"/>
      <c r="I56" s="180"/>
      <c r="J56" s="180">
        <f>'将来負担比率（分子）の構造'!K$52</f>
        <v>2092</v>
      </c>
      <c r="K56" s="180"/>
      <c r="L56" s="180"/>
      <c r="M56" s="180">
        <f>'将来負担比率（分子）の構造'!L$52</f>
        <v>2024</v>
      </c>
      <c r="N56" s="180"/>
      <c r="O56" s="180"/>
      <c r="P56" s="180">
        <f>'将来負担比率（分子）の構造'!M$52</f>
        <v>2018</v>
      </c>
    </row>
    <row r="57" spans="1:16" x14ac:dyDescent="0.15">
      <c r="A57" s="180" t="s">
        <v>42</v>
      </c>
      <c r="B57" s="180"/>
      <c r="C57" s="180"/>
      <c r="D57" s="180">
        <f>'将来負担比率（分子）の構造'!I$51</f>
        <v>322</v>
      </c>
      <c r="E57" s="180"/>
      <c r="F57" s="180"/>
      <c r="G57" s="180">
        <f>'将来負担比率（分子）の構造'!J$51</f>
        <v>414</v>
      </c>
      <c r="H57" s="180"/>
      <c r="I57" s="180"/>
      <c r="J57" s="180">
        <f>'将来負担比率（分子）の構造'!K$51</f>
        <v>214</v>
      </c>
      <c r="K57" s="180"/>
      <c r="L57" s="180"/>
      <c r="M57" s="180">
        <f>'将来負担比率（分子）の構造'!L$51</f>
        <v>214</v>
      </c>
      <c r="N57" s="180"/>
      <c r="O57" s="180"/>
      <c r="P57" s="180">
        <f>'将来負担比率（分子）の構造'!M$51</f>
        <v>209</v>
      </c>
    </row>
    <row r="58" spans="1:16" x14ac:dyDescent="0.15">
      <c r="A58" s="180" t="s">
        <v>41</v>
      </c>
      <c r="B58" s="180"/>
      <c r="C58" s="180"/>
      <c r="D58" s="180">
        <f>'将来負担比率（分子）の構造'!I$50</f>
        <v>1220</v>
      </c>
      <c r="E58" s="180"/>
      <c r="F58" s="180"/>
      <c r="G58" s="180">
        <f>'将来負担比率（分子）の構造'!J$50</f>
        <v>1115</v>
      </c>
      <c r="H58" s="180"/>
      <c r="I58" s="180"/>
      <c r="J58" s="180">
        <f>'将来負担比率（分子）の構造'!K$50</f>
        <v>1134</v>
      </c>
      <c r="K58" s="180"/>
      <c r="L58" s="180"/>
      <c r="M58" s="180">
        <f>'将来負担比率（分子）の構造'!L$50</f>
        <v>1068</v>
      </c>
      <c r="N58" s="180"/>
      <c r="O58" s="180"/>
      <c r="P58" s="180">
        <f>'将来負担比率（分子）の構造'!M$50</f>
        <v>812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443</v>
      </c>
      <c r="C62" s="180"/>
      <c r="D62" s="180"/>
      <c r="E62" s="180">
        <f>'将来負担比率（分子）の構造'!J$45</f>
        <v>398</v>
      </c>
      <c r="F62" s="180"/>
      <c r="G62" s="180"/>
      <c r="H62" s="180">
        <f>'将来負担比率（分子）の構造'!K$45</f>
        <v>83</v>
      </c>
      <c r="I62" s="180"/>
      <c r="J62" s="180"/>
      <c r="K62" s="180">
        <f>'将来負担比率（分子）の構造'!L$45</f>
        <v>56</v>
      </c>
      <c r="L62" s="180"/>
      <c r="M62" s="180"/>
      <c r="N62" s="180">
        <f>'将来負担比率（分子）の構造'!M$45</f>
        <v>26</v>
      </c>
      <c r="O62" s="180"/>
      <c r="P62" s="180"/>
    </row>
    <row r="63" spans="1:16" x14ac:dyDescent="0.15">
      <c r="A63" s="180" t="s">
        <v>34</v>
      </c>
      <c r="B63" s="180">
        <f>'将来負担比率（分子）の構造'!I$44</f>
        <v>47</v>
      </c>
      <c r="C63" s="180"/>
      <c r="D63" s="180"/>
      <c r="E63" s="180">
        <f>'将来負担比率（分子）の構造'!J$44</f>
        <v>43</v>
      </c>
      <c r="F63" s="180"/>
      <c r="G63" s="180"/>
      <c r="H63" s="180">
        <f>'将来負担比率（分子）の構造'!K$44</f>
        <v>38</v>
      </c>
      <c r="I63" s="180"/>
      <c r="J63" s="180"/>
      <c r="K63" s="180">
        <f>'将来負担比率（分子）の構造'!L$44</f>
        <v>32</v>
      </c>
      <c r="L63" s="180"/>
      <c r="M63" s="180"/>
      <c r="N63" s="180">
        <f>'将来負担比率（分子）の構造'!M$44</f>
        <v>26</v>
      </c>
      <c r="O63" s="180"/>
      <c r="P63" s="180"/>
    </row>
    <row r="64" spans="1:16" x14ac:dyDescent="0.15">
      <c r="A64" s="180" t="s">
        <v>33</v>
      </c>
      <c r="B64" s="180">
        <f>'将来負担比率（分子）の構造'!I$43</f>
        <v>1050</v>
      </c>
      <c r="C64" s="180"/>
      <c r="D64" s="180"/>
      <c r="E64" s="180">
        <f>'将来負担比率（分子）の構造'!J$43</f>
        <v>1137</v>
      </c>
      <c r="F64" s="180"/>
      <c r="G64" s="180"/>
      <c r="H64" s="180">
        <f>'将来負担比率（分子）の構造'!K$43</f>
        <v>1218</v>
      </c>
      <c r="I64" s="180"/>
      <c r="J64" s="180"/>
      <c r="K64" s="180">
        <f>'将来負担比率（分子）の構造'!L$43</f>
        <v>1237</v>
      </c>
      <c r="L64" s="180"/>
      <c r="M64" s="180"/>
      <c r="N64" s="180">
        <f>'将来負担比率（分子）の構造'!M$43</f>
        <v>1175</v>
      </c>
      <c r="O64" s="180"/>
      <c r="P64" s="180"/>
    </row>
    <row r="65" spans="1:16" x14ac:dyDescent="0.15">
      <c r="A65" s="180" t="s">
        <v>32</v>
      </c>
      <c r="B65" s="180">
        <f>'将来負担比率（分子）の構造'!I$42</f>
        <v>15</v>
      </c>
      <c r="C65" s="180"/>
      <c r="D65" s="180"/>
      <c r="E65" s="180">
        <f>'将来負担比率（分子）の構造'!J$42</f>
        <v>4</v>
      </c>
      <c r="F65" s="180"/>
      <c r="G65" s="180"/>
      <c r="H65" s="180">
        <f>'将来負担比率（分子）の構造'!K$42</f>
        <v>38</v>
      </c>
      <c r="I65" s="180"/>
      <c r="J65" s="180"/>
      <c r="K65" s="180">
        <f>'将来負担比率（分子）の構造'!L$42</f>
        <v>34</v>
      </c>
      <c r="L65" s="180"/>
      <c r="M65" s="180"/>
      <c r="N65" s="180">
        <f>'将来負担比率（分子）の構造'!M$42</f>
        <v>30</v>
      </c>
      <c r="O65" s="180"/>
      <c r="P65" s="180"/>
    </row>
    <row r="66" spans="1:16" x14ac:dyDescent="0.15">
      <c r="A66" s="180" t="s">
        <v>31</v>
      </c>
      <c r="B66" s="180">
        <f>'将来負担比率（分子）の構造'!I$41</f>
        <v>2530</v>
      </c>
      <c r="C66" s="180"/>
      <c r="D66" s="180"/>
      <c r="E66" s="180">
        <f>'将来負担比率（分子）の構造'!J$41</f>
        <v>2791</v>
      </c>
      <c r="F66" s="180"/>
      <c r="G66" s="180"/>
      <c r="H66" s="180">
        <f>'将来負担比率（分子）の構造'!K$41</f>
        <v>2821</v>
      </c>
      <c r="I66" s="180"/>
      <c r="J66" s="180"/>
      <c r="K66" s="180">
        <f>'将来負担比率（分子）の構造'!L$41</f>
        <v>2748</v>
      </c>
      <c r="L66" s="180"/>
      <c r="M66" s="180"/>
      <c r="N66" s="180">
        <f>'将来負担比率（分子）の構造'!M$41</f>
        <v>2862</v>
      </c>
      <c r="O66" s="180"/>
      <c r="P66" s="180"/>
    </row>
    <row r="67" spans="1:16" x14ac:dyDescent="0.15">
      <c r="A67" s="180" t="s">
        <v>75</v>
      </c>
      <c r="B67" s="180" t="e">
        <f>NA()</f>
        <v>#N/A</v>
      </c>
      <c r="C67" s="180">
        <f>IF(ISNUMBER('将来負担比率（分子）の構造'!I$53), IF('将来負担比率（分子）の構造'!I$53 &lt; 0, 0, '将来負担比率（分子）の構造'!I$53), NA())</f>
        <v>449</v>
      </c>
      <c r="D67" s="180" t="e">
        <f>NA()</f>
        <v>#N/A</v>
      </c>
      <c r="E67" s="180" t="e">
        <f>NA()</f>
        <v>#N/A</v>
      </c>
      <c r="F67" s="180">
        <f>IF(ISNUMBER('将来負担比率（分子）の構造'!J$53), IF('将来負担比率（分子）の構造'!J$53 &lt; 0, 0, '将来負担比率（分子）の構造'!J$53), NA())</f>
        <v>683</v>
      </c>
      <c r="G67" s="180" t="e">
        <f>NA()</f>
        <v>#N/A</v>
      </c>
      <c r="H67" s="180" t="e">
        <f>NA()</f>
        <v>#N/A</v>
      </c>
      <c r="I67" s="180">
        <f>IF(ISNUMBER('将来負担比率（分子）の構造'!K$53), IF('将来負担比率（分子）の構造'!K$53 &lt; 0, 0, '将来負担比率（分子）の構造'!K$53), NA())</f>
        <v>758</v>
      </c>
      <c r="J67" s="180" t="e">
        <f>NA()</f>
        <v>#N/A</v>
      </c>
      <c r="K67" s="180" t="e">
        <f>NA()</f>
        <v>#N/A</v>
      </c>
      <c r="L67" s="180">
        <f>IF(ISNUMBER('将来負担比率（分子）の構造'!L$53), IF('将来負担比率（分子）の構造'!L$53 &lt; 0, 0, '将来負担比率（分子）の構造'!L$53), NA())</f>
        <v>801</v>
      </c>
      <c r="M67" s="180" t="e">
        <f>NA()</f>
        <v>#N/A</v>
      </c>
      <c r="N67" s="180" t="e">
        <f>NA()</f>
        <v>#N/A</v>
      </c>
      <c r="O67" s="180">
        <f>IF(ISNUMBER('将来負担比率（分子）の構造'!M$53), IF('将来負担比率（分子）の構造'!M$53 &lt; 0, 0, '将来負担比率（分子）の構造'!M$53), NA())</f>
        <v>1080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452</v>
      </c>
      <c r="C72" s="184">
        <f>基金残高に係る経年分析!G55</f>
        <v>452</v>
      </c>
      <c r="D72" s="184">
        <f>基金残高に係る経年分析!H55</f>
        <v>242</v>
      </c>
    </row>
    <row r="73" spans="1:16" x14ac:dyDescent="0.15">
      <c r="A73" s="183" t="s">
        <v>78</v>
      </c>
      <c r="B73" s="184">
        <f>基金残高に係る経年分析!F56</f>
        <v>44</v>
      </c>
      <c r="C73" s="184">
        <f>基金残高に係る経年分析!G56</f>
        <v>44</v>
      </c>
      <c r="D73" s="184">
        <f>基金残高に係る経年分析!H56</f>
        <v>45</v>
      </c>
    </row>
    <row r="74" spans="1:16" x14ac:dyDescent="0.15">
      <c r="A74" s="183" t="s">
        <v>79</v>
      </c>
      <c r="B74" s="184">
        <f>基金残高に係る経年分析!F57</f>
        <v>678</v>
      </c>
      <c r="C74" s="184">
        <f>基金残高に係る経年分析!G57</f>
        <v>600</v>
      </c>
      <c r="D74" s="184">
        <f>基金残高に係る経年分析!H57</f>
        <v>575</v>
      </c>
    </row>
  </sheetData>
  <sheetProtection algorithmName="SHA-512" hashValue="TgOePqeWH82gGdnkQg77MAwPXMOz1CuP50fsp2mCALWPLPx1lnvV4kx6dyuQZtwD8twJapGNFzFJ+BnlRVPOJQ==" saltValue="FnFY60gx4Ff3BnLKzynk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220328</v>
      </c>
      <c r="S5" s="669"/>
      <c r="T5" s="669"/>
      <c r="U5" s="669"/>
      <c r="V5" s="669"/>
      <c r="W5" s="669"/>
      <c r="X5" s="669"/>
      <c r="Y5" s="670"/>
      <c r="Z5" s="671">
        <v>7.2</v>
      </c>
      <c r="AA5" s="671"/>
      <c r="AB5" s="671"/>
      <c r="AC5" s="671"/>
      <c r="AD5" s="672">
        <v>220328</v>
      </c>
      <c r="AE5" s="672"/>
      <c r="AF5" s="672"/>
      <c r="AG5" s="672"/>
      <c r="AH5" s="672"/>
      <c r="AI5" s="672"/>
      <c r="AJ5" s="672"/>
      <c r="AK5" s="672"/>
      <c r="AL5" s="673">
        <v>14</v>
      </c>
      <c r="AM5" s="674"/>
      <c r="AN5" s="674"/>
      <c r="AO5" s="675"/>
      <c r="AP5" s="665" t="s">
        <v>230</v>
      </c>
      <c r="AQ5" s="666"/>
      <c r="AR5" s="666"/>
      <c r="AS5" s="666"/>
      <c r="AT5" s="666"/>
      <c r="AU5" s="666"/>
      <c r="AV5" s="666"/>
      <c r="AW5" s="666"/>
      <c r="AX5" s="666"/>
      <c r="AY5" s="666"/>
      <c r="AZ5" s="666"/>
      <c r="BA5" s="666"/>
      <c r="BB5" s="666"/>
      <c r="BC5" s="666"/>
      <c r="BD5" s="666"/>
      <c r="BE5" s="666"/>
      <c r="BF5" s="667"/>
      <c r="BG5" s="679">
        <v>220328</v>
      </c>
      <c r="BH5" s="680"/>
      <c r="BI5" s="680"/>
      <c r="BJ5" s="680"/>
      <c r="BK5" s="680"/>
      <c r="BL5" s="680"/>
      <c r="BM5" s="680"/>
      <c r="BN5" s="681"/>
      <c r="BO5" s="682">
        <v>100</v>
      </c>
      <c r="BP5" s="682"/>
      <c r="BQ5" s="682"/>
      <c r="BR5" s="682"/>
      <c r="BS5" s="683">
        <v>658</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45131</v>
      </c>
      <c r="S6" s="680"/>
      <c r="T6" s="680"/>
      <c r="U6" s="680"/>
      <c r="V6" s="680"/>
      <c r="W6" s="680"/>
      <c r="X6" s="680"/>
      <c r="Y6" s="681"/>
      <c r="Z6" s="682">
        <v>1.5</v>
      </c>
      <c r="AA6" s="682"/>
      <c r="AB6" s="682"/>
      <c r="AC6" s="682"/>
      <c r="AD6" s="683">
        <v>45131</v>
      </c>
      <c r="AE6" s="683"/>
      <c r="AF6" s="683"/>
      <c r="AG6" s="683"/>
      <c r="AH6" s="683"/>
      <c r="AI6" s="683"/>
      <c r="AJ6" s="683"/>
      <c r="AK6" s="683"/>
      <c r="AL6" s="684">
        <v>2.9</v>
      </c>
      <c r="AM6" s="685"/>
      <c r="AN6" s="685"/>
      <c r="AO6" s="686"/>
      <c r="AP6" s="676" t="s">
        <v>235</v>
      </c>
      <c r="AQ6" s="677"/>
      <c r="AR6" s="677"/>
      <c r="AS6" s="677"/>
      <c r="AT6" s="677"/>
      <c r="AU6" s="677"/>
      <c r="AV6" s="677"/>
      <c r="AW6" s="677"/>
      <c r="AX6" s="677"/>
      <c r="AY6" s="677"/>
      <c r="AZ6" s="677"/>
      <c r="BA6" s="677"/>
      <c r="BB6" s="677"/>
      <c r="BC6" s="677"/>
      <c r="BD6" s="677"/>
      <c r="BE6" s="677"/>
      <c r="BF6" s="678"/>
      <c r="BG6" s="679">
        <v>220328</v>
      </c>
      <c r="BH6" s="680"/>
      <c r="BI6" s="680"/>
      <c r="BJ6" s="680"/>
      <c r="BK6" s="680"/>
      <c r="BL6" s="680"/>
      <c r="BM6" s="680"/>
      <c r="BN6" s="681"/>
      <c r="BO6" s="682">
        <v>100</v>
      </c>
      <c r="BP6" s="682"/>
      <c r="BQ6" s="682"/>
      <c r="BR6" s="682"/>
      <c r="BS6" s="683">
        <v>658</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43016</v>
      </c>
      <c r="CS6" s="680"/>
      <c r="CT6" s="680"/>
      <c r="CU6" s="680"/>
      <c r="CV6" s="680"/>
      <c r="CW6" s="680"/>
      <c r="CX6" s="680"/>
      <c r="CY6" s="681"/>
      <c r="CZ6" s="673">
        <v>1.4</v>
      </c>
      <c r="DA6" s="674"/>
      <c r="DB6" s="674"/>
      <c r="DC6" s="693"/>
      <c r="DD6" s="688" t="s">
        <v>237</v>
      </c>
      <c r="DE6" s="680"/>
      <c r="DF6" s="680"/>
      <c r="DG6" s="680"/>
      <c r="DH6" s="680"/>
      <c r="DI6" s="680"/>
      <c r="DJ6" s="680"/>
      <c r="DK6" s="680"/>
      <c r="DL6" s="680"/>
      <c r="DM6" s="680"/>
      <c r="DN6" s="680"/>
      <c r="DO6" s="680"/>
      <c r="DP6" s="681"/>
      <c r="DQ6" s="688">
        <v>43016</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377</v>
      </c>
      <c r="S7" s="680"/>
      <c r="T7" s="680"/>
      <c r="U7" s="680"/>
      <c r="V7" s="680"/>
      <c r="W7" s="680"/>
      <c r="X7" s="680"/>
      <c r="Y7" s="681"/>
      <c r="Z7" s="682">
        <v>0</v>
      </c>
      <c r="AA7" s="682"/>
      <c r="AB7" s="682"/>
      <c r="AC7" s="682"/>
      <c r="AD7" s="683">
        <v>377</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112665</v>
      </c>
      <c r="BH7" s="680"/>
      <c r="BI7" s="680"/>
      <c r="BJ7" s="680"/>
      <c r="BK7" s="680"/>
      <c r="BL7" s="680"/>
      <c r="BM7" s="680"/>
      <c r="BN7" s="681"/>
      <c r="BO7" s="682">
        <v>51.1</v>
      </c>
      <c r="BP7" s="682"/>
      <c r="BQ7" s="682"/>
      <c r="BR7" s="682"/>
      <c r="BS7" s="683">
        <v>658</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461111</v>
      </c>
      <c r="CS7" s="680"/>
      <c r="CT7" s="680"/>
      <c r="CU7" s="680"/>
      <c r="CV7" s="680"/>
      <c r="CW7" s="680"/>
      <c r="CX7" s="680"/>
      <c r="CY7" s="681"/>
      <c r="CZ7" s="682">
        <v>15.5</v>
      </c>
      <c r="DA7" s="682"/>
      <c r="DB7" s="682"/>
      <c r="DC7" s="682"/>
      <c r="DD7" s="688">
        <v>96561</v>
      </c>
      <c r="DE7" s="680"/>
      <c r="DF7" s="680"/>
      <c r="DG7" s="680"/>
      <c r="DH7" s="680"/>
      <c r="DI7" s="680"/>
      <c r="DJ7" s="680"/>
      <c r="DK7" s="680"/>
      <c r="DL7" s="680"/>
      <c r="DM7" s="680"/>
      <c r="DN7" s="680"/>
      <c r="DO7" s="680"/>
      <c r="DP7" s="681"/>
      <c r="DQ7" s="688">
        <v>311373</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521</v>
      </c>
      <c r="S8" s="680"/>
      <c r="T8" s="680"/>
      <c r="U8" s="680"/>
      <c r="V8" s="680"/>
      <c r="W8" s="680"/>
      <c r="X8" s="680"/>
      <c r="Y8" s="681"/>
      <c r="Z8" s="682">
        <v>0</v>
      </c>
      <c r="AA8" s="682"/>
      <c r="AB8" s="682"/>
      <c r="AC8" s="682"/>
      <c r="AD8" s="683">
        <v>521</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3661</v>
      </c>
      <c r="BH8" s="680"/>
      <c r="BI8" s="680"/>
      <c r="BJ8" s="680"/>
      <c r="BK8" s="680"/>
      <c r="BL8" s="680"/>
      <c r="BM8" s="680"/>
      <c r="BN8" s="681"/>
      <c r="BO8" s="682">
        <v>1.7</v>
      </c>
      <c r="BP8" s="682"/>
      <c r="BQ8" s="682"/>
      <c r="BR8" s="682"/>
      <c r="BS8" s="688" t="s">
        <v>138</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433066</v>
      </c>
      <c r="CS8" s="680"/>
      <c r="CT8" s="680"/>
      <c r="CU8" s="680"/>
      <c r="CV8" s="680"/>
      <c r="CW8" s="680"/>
      <c r="CX8" s="680"/>
      <c r="CY8" s="681"/>
      <c r="CZ8" s="682">
        <v>14.6</v>
      </c>
      <c r="DA8" s="682"/>
      <c r="DB8" s="682"/>
      <c r="DC8" s="682"/>
      <c r="DD8" s="688">
        <v>4815</v>
      </c>
      <c r="DE8" s="680"/>
      <c r="DF8" s="680"/>
      <c r="DG8" s="680"/>
      <c r="DH8" s="680"/>
      <c r="DI8" s="680"/>
      <c r="DJ8" s="680"/>
      <c r="DK8" s="680"/>
      <c r="DL8" s="680"/>
      <c r="DM8" s="680"/>
      <c r="DN8" s="680"/>
      <c r="DO8" s="680"/>
      <c r="DP8" s="681"/>
      <c r="DQ8" s="688">
        <v>308288</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462</v>
      </c>
      <c r="S9" s="680"/>
      <c r="T9" s="680"/>
      <c r="U9" s="680"/>
      <c r="V9" s="680"/>
      <c r="W9" s="680"/>
      <c r="X9" s="680"/>
      <c r="Y9" s="681"/>
      <c r="Z9" s="682">
        <v>0</v>
      </c>
      <c r="AA9" s="682"/>
      <c r="AB9" s="682"/>
      <c r="AC9" s="682"/>
      <c r="AD9" s="683">
        <v>462</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101178</v>
      </c>
      <c r="BH9" s="680"/>
      <c r="BI9" s="680"/>
      <c r="BJ9" s="680"/>
      <c r="BK9" s="680"/>
      <c r="BL9" s="680"/>
      <c r="BM9" s="680"/>
      <c r="BN9" s="681"/>
      <c r="BO9" s="682">
        <v>45.9</v>
      </c>
      <c r="BP9" s="682"/>
      <c r="BQ9" s="682"/>
      <c r="BR9" s="682"/>
      <c r="BS9" s="688" t="s">
        <v>237</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196645</v>
      </c>
      <c r="CS9" s="680"/>
      <c r="CT9" s="680"/>
      <c r="CU9" s="680"/>
      <c r="CV9" s="680"/>
      <c r="CW9" s="680"/>
      <c r="CX9" s="680"/>
      <c r="CY9" s="681"/>
      <c r="CZ9" s="682">
        <v>6.6</v>
      </c>
      <c r="DA9" s="682"/>
      <c r="DB9" s="682"/>
      <c r="DC9" s="682"/>
      <c r="DD9" s="688">
        <v>2776</v>
      </c>
      <c r="DE9" s="680"/>
      <c r="DF9" s="680"/>
      <c r="DG9" s="680"/>
      <c r="DH9" s="680"/>
      <c r="DI9" s="680"/>
      <c r="DJ9" s="680"/>
      <c r="DK9" s="680"/>
      <c r="DL9" s="680"/>
      <c r="DM9" s="680"/>
      <c r="DN9" s="680"/>
      <c r="DO9" s="680"/>
      <c r="DP9" s="681"/>
      <c r="DQ9" s="688">
        <v>187602</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138</v>
      </c>
      <c r="S10" s="680"/>
      <c r="T10" s="680"/>
      <c r="U10" s="680"/>
      <c r="V10" s="680"/>
      <c r="W10" s="680"/>
      <c r="X10" s="680"/>
      <c r="Y10" s="681"/>
      <c r="Z10" s="682" t="s">
        <v>176</v>
      </c>
      <c r="AA10" s="682"/>
      <c r="AB10" s="682"/>
      <c r="AC10" s="682"/>
      <c r="AD10" s="683" t="s">
        <v>138</v>
      </c>
      <c r="AE10" s="683"/>
      <c r="AF10" s="683"/>
      <c r="AG10" s="683"/>
      <c r="AH10" s="683"/>
      <c r="AI10" s="683"/>
      <c r="AJ10" s="683"/>
      <c r="AK10" s="683"/>
      <c r="AL10" s="684" t="s">
        <v>237</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4503</v>
      </c>
      <c r="BH10" s="680"/>
      <c r="BI10" s="680"/>
      <c r="BJ10" s="680"/>
      <c r="BK10" s="680"/>
      <c r="BL10" s="680"/>
      <c r="BM10" s="680"/>
      <c r="BN10" s="681"/>
      <c r="BO10" s="682">
        <v>2</v>
      </c>
      <c r="BP10" s="682"/>
      <c r="BQ10" s="682"/>
      <c r="BR10" s="682"/>
      <c r="BS10" s="688" t="s">
        <v>138</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2435</v>
      </c>
      <c r="CS10" s="680"/>
      <c r="CT10" s="680"/>
      <c r="CU10" s="680"/>
      <c r="CV10" s="680"/>
      <c r="CW10" s="680"/>
      <c r="CX10" s="680"/>
      <c r="CY10" s="681"/>
      <c r="CZ10" s="682">
        <v>0.1</v>
      </c>
      <c r="DA10" s="682"/>
      <c r="DB10" s="682"/>
      <c r="DC10" s="682"/>
      <c r="DD10" s="688" t="s">
        <v>237</v>
      </c>
      <c r="DE10" s="680"/>
      <c r="DF10" s="680"/>
      <c r="DG10" s="680"/>
      <c r="DH10" s="680"/>
      <c r="DI10" s="680"/>
      <c r="DJ10" s="680"/>
      <c r="DK10" s="680"/>
      <c r="DL10" s="680"/>
      <c r="DM10" s="680"/>
      <c r="DN10" s="680"/>
      <c r="DO10" s="680"/>
      <c r="DP10" s="681"/>
      <c r="DQ10" s="688">
        <v>435</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176</v>
      </c>
      <c r="S11" s="680"/>
      <c r="T11" s="680"/>
      <c r="U11" s="680"/>
      <c r="V11" s="680"/>
      <c r="W11" s="680"/>
      <c r="X11" s="680"/>
      <c r="Y11" s="681"/>
      <c r="Z11" s="682" t="s">
        <v>176</v>
      </c>
      <c r="AA11" s="682"/>
      <c r="AB11" s="682"/>
      <c r="AC11" s="682"/>
      <c r="AD11" s="683" t="s">
        <v>237</v>
      </c>
      <c r="AE11" s="683"/>
      <c r="AF11" s="683"/>
      <c r="AG11" s="683"/>
      <c r="AH11" s="683"/>
      <c r="AI11" s="683"/>
      <c r="AJ11" s="683"/>
      <c r="AK11" s="683"/>
      <c r="AL11" s="684" t="s">
        <v>176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3323</v>
      </c>
      <c r="BH11" s="680"/>
      <c r="BI11" s="680"/>
      <c r="BJ11" s="680"/>
      <c r="BK11" s="680"/>
      <c r="BL11" s="680"/>
      <c r="BM11" s="680"/>
      <c r="BN11" s="681"/>
      <c r="BO11" s="682">
        <v>1.5</v>
      </c>
      <c r="BP11" s="682"/>
      <c r="BQ11" s="682"/>
      <c r="BR11" s="682"/>
      <c r="BS11" s="688">
        <v>658</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282857</v>
      </c>
      <c r="CS11" s="680"/>
      <c r="CT11" s="680"/>
      <c r="CU11" s="680"/>
      <c r="CV11" s="680"/>
      <c r="CW11" s="680"/>
      <c r="CX11" s="680"/>
      <c r="CY11" s="681"/>
      <c r="CZ11" s="682">
        <v>9.5</v>
      </c>
      <c r="DA11" s="682"/>
      <c r="DB11" s="682"/>
      <c r="DC11" s="682"/>
      <c r="DD11" s="688">
        <v>162560</v>
      </c>
      <c r="DE11" s="680"/>
      <c r="DF11" s="680"/>
      <c r="DG11" s="680"/>
      <c r="DH11" s="680"/>
      <c r="DI11" s="680"/>
      <c r="DJ11" s="680"/>
      <c r="DK11" s="680"/>
      <c r="DL11" s="680"/>
      <c r="DM11" s="680"/>
      <c r="DN11" s="680"/>
      <c r="DO11" s="680"/>
      <c r="DP11" s="681"/>
      <c r="DQ11" s="688">
        <v>101511</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39205</v>
      </c>
      <c r="S12" s="680"/>
      <c r="T12" s="680"/>
      <c r="U12" s="680"/>
      <c r="V12" s="680"/>
      <c r="W12" s="680"/>
      <c r="X12" s="680"/>
      <c r="Y12" s="681"/>
      <c r="Z12" s="682">
        <v>1.3</v>
      </c>
      <c r="AA12" s="682"/>
      <c r="AB12" s="682"/>
      <c r="AC12" s="682"/>
      <c r="AD12" s="683">
        <v>39205</v>
      </c>
      <c r="AE12" s="683"/>
      <c r="AF12" s="683"/>
      <c r="AG12" s="683"/>
      <c r="AH12" s="683"/>
      <c r="AI12" s="683"/>
      <c r="AJ12" s="683"/>
      <c r="AK12" s="683"/>
      <c r="AL12" s="684">
        <v>2.5</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84115</v>
      </c>
      <c r="BH12" s="680"/>
      <c r="BI12" s="680"/>
      <c r="BJ12" s="680"/>
      <c r="BK12" s="680"/>
      <c r="BL12" s="680"/>
      <c r="BM12" s="680"/>
      <c r="BN12" s="681"/>
      <c r="BO12" s="682">
        <v>38.200000000000003</v>
      </c>
      <c r="BP12" s="682"/>
      <c r="BQ12" s="682"/>
      <c r="BR12" s="682"/>
      <c r="BS12" s="688" t="s">
        <v>138</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186955</v>
      </c>
      <c r="CS12" s="680"/>
      <c r="CT12" s="680"/>
      <c r="CU12" s="680"/>
      <c r="CV12" s="680"/>
      <c r="CW12" s="680"/>
      <c r="CX12" s="680"/>
      <c r="CY12" s="681"/>
      <c r="CZ12" s="682">
        <v>6.3</v>
      </c>
      <c r="DA12" s="682"/>
      <c r="DB12" s="682"/>
      <c r="DC12" s="682"/>
      <c r="DD12" s="688">
        <v>97846</v>
      </c>
      <c r="DE12" s="680"/>
      <c r="DF12" s="680"/>
      <c r="DG12" s="680"/>
      <c r="DH12" s="680"/>
      <c r="DI12" s="680"/>
      <c r="DJ12" s="680"/>
      <c r="DK12" s="680"/>
      <c r="DL12" s="680"/>
      <c r="DM12" s="680"/>
      <c r="DN12" s="680"/>
      <c r="DO12" s="680"/>
      <c r="DP12" s="681"/>
      <c r="DQ12" s="688">
        <v>58648</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138</v>
      </c>
      <c r="S13" s="680"/>
      <c r="T13" s="680"/>
      <c r="U13" s="680"/>
      <c r="V13" s="680"/>
      <c r="W13" s="680"/>
      <c r="X13" s="680"/>
      <c r="Y13" s="681"/>
      <c r="Z13" s="682" t="s">
        <v>138</v>
      </c>
      <c r="AA13" s="682"/>
      <c r="AB13" s="682"/>
      <c r="AC13" s="682"/>
      <c r="AD13" s="683" t="s">
        <v>237</v>
      </c>
      <c r="AE13" s="683"/>
      <c r="AF13" s="683"/>
      <c r="AG13" s="683"/>
      <c r="AH13" s="683"/>
      <c r="AI13" s="683"/>
      <c r="AJ13" s="683"/>
      <c r="AK13" s="683"/>
      <c r="AL13" s="684" t="s">
        <v>237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83911</v>
      </c>
      <c r="BH13" s="680"/>
      <c r="BI13" s="680"/>
      <c r="BJ13" s="680"/>
      <c r="BK13" s="680"/>
      <c r="BL13" s="680"/>
      <c r="BM13" s="680"/>
      <c r="BN13" s="681"/>
      <c r="BO13" s="682">
        <v>38.1</v>
      </c>
      <c r="BP13" s="682"/>
      <c r="BQ13" s="682"/>
      <c r="BR13" s="682"/>
      <c r="BS13" s="688" t="s">
        <v>176</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598610</v>
      </c>
      <c r="CS13" s="680"/>
      <c r="CT13" s="680"/>
      <c r="CU13" s="680"/>
      <c r="CV13" s="680"/>
      <c r="CW13" s="680"/>
      <c r="CX13" s="680"/>
      <c r="CY13" s="681"/>
      <c r="CZ13" s="682">
        <v>20.100000000000001</v>
      </c>
      <c r="DA13" s="682"/>
      <c r="DB13" s="682"/>
      <c r="DC13" s="682"/>
      <c r="DD13" s="688">
        <v>301716</v>
      </c>
      <c r="DE13" s="680"/>
      <c r="DF13" s="680"/>
      <c r="DG13" s="680"/>
      <c r="DH13" s="680"/>
      <c r="DI13" s="680"/>
      <c r="DJ13" s="680"/>
      <c r="DK13" s="680"/>
      <c r="DL13" s="680"/>
      <c r="DM13" s="680"/>
      <c r="DN13" s="680"/>
      <c r="DO13" s="680"/>
      <c r="DP13" s="681"/>
      <c r="DQ13" s="688">
        <v>246563</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176</v>
      </c>
      <c r="S14" s="680"/>
      <c r="T14" s="680"/>
      <c r="U14" s="680"/>
      <c r="V14" s="680"/>
      <c r="W14" s="680"/>
      <c r="X14" s="680"/>
      <c r="Y14" s="681"/>
      <c r="Z14" s="682" t="s">
        <v>176</v>
      </c>
      <c r="AA14" s="682"/>
      <c r="AB14" s="682"/>
      <c r="AC14" s="682"/>
      <c r="AD14" s="683" t="s">
        <v>176</v>
      </c>
      <c r="AE14" s="683"/>
      <c r="AF14" s="683"/>
      <c r="AG14" s="683"/>
      <c r="AH14" s="683"/>
      <c r="AI14" s="683"/>
      <c r="AJ14" s="683"/>
      <c r="AK14" s="683"/>
      <c r="AL14" s="684" t="s">
        <v>138</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7101</v>
      </c>
      <c r="BH14" s="680"/>
      <c r="BI14" s="680"/>
      <c r="BJ14" s="680"/>
      <c r="BK14" s="680"/>
      <c r="BL14" s="680"/>
      <c r="BM14" s="680"/>
      <c r="BN14" s="681"/>
      <c r="BO14" s="682">
        <v>3.2</v>
      </c>
      <c r="BP14" s="682"/>
      <c r="BQ14" s="682"/>
      <c r="BR14" s="682"/>
      <c r="BS14" s="688" t="s">
        <v>176</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129988</v>
      </c>
      <c r="CS14" s="680"/>
      <c r="CT14" s="680"/>
      <c r="CU14" s="680"/>
      <c r="CV14" s="680"/>
      <c r="CW14" s="680"/>
      <c r="CX14" s="680"/>
      <c r="CY14" s="681"/>
      <c r="CZ14" s="682">
        <v>4.4000000000000004</v>
      </c>
      <c r="DA14" s="682"/>
      <c r="DB14" s="682"/>
      <c r="DC14" s="682"/>
      <c r="DD14" s="688" t="s">
        <v>237</v>
      </c>
      <c r="DE14" s="680"/>
      <c r="DF14" s="680"/>
      <c r="DG14" s="680"/>
      <c r="DH14" s="680"/>
      <c r="DI14" s="680"/>
      <c r="DJ14" s="680"/>
      <c r="DK14" s="680"/>
      <c r="DL14" s="680"/>
      <c r="DM14" s="680"/>
      <c r="DN14" s="680"/>
      <c r="DO14" s="680"/>
      <c r="DP14" s="681"/>
      <c r="DQ14" s="688">
        <v>129988</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10143</v>
      </c>
      <c r="S15" s="680"/>
      <c r="T15" s="680"/>
      <c r="U15" s="680"/>
      <c r="V15" s="680"/>
      <c r="W15" s="680"/>
      <c r="X15" s="680"/>
      <c r="Y15" s="681"/>
      <c r="Z15" s="682">
        <v>0.3</v>
      </c>
      <c r="AA15" s="682"/>
      <c r="AB15" s="682"/>
      <c r="AC15" s="682"/>
      <c r="AD15" s="683">
        <v>10143</v>
      </c>
      <c r="AE15" s="683"/>
      <c r="AF15" s="683"/>
      <c r="AG15" s="683"/>
      <c r="AH15" s="683"/>
      <c r="AI15" s="683"/>
      <c r="AJ15" s="683"/>
      <c r="AK15" s="683"/>
      <c r="AL15" s="684">
        <v>0.6</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16447</v>
      </c>
      <c r="BH15" s="680"/>
      <c r="BI15" s="680"/>
      <c r="BJ15" s="680"/>
      <c r="BK15" s="680"/>
      <c r="BL15" s="680"/>
      <c r="BM15" s="680"/>
      <c r="BN15" s="681"/>
      <c r="BO15" s="682">
        <v>7.5</v>
      </c>
      <c r="BP15" s="682"/>
      <c r="BQ15" s="682"/>
      <c r="BR15" s="682"/>
      <c r="BS15" s="688" t="s">
        <v>237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350731</v>
      </c>
      <c r="CS15" s="680"/>
      <c r="CT15" s="680"/>
      <c r="CU15" s="680"/>
      <c r="CV15" s="680"/>
      <c r="CW15" s="680"/>
      <c r="CX15" s="680"/>
      <c r="CY15" s="681"/>
      <c r="CZ15" s="682">
        <v>11.8</v>
      </c>
      <c r="DA15" s="682"/>
      <c r="DB15" s="682"/>
      <c r="DC15" s="682"/>
      <c r="DD15" s="688">
        <v>41947</v>
      </c>
      <c r="DE15" s="680"/>
      <c r="DF15" s="680"/>
      <c r="DG15" s="680"/>
      <c r="DH15" s="680"/>
      <c r="DI15" s="680"/>
      <c r="DJ15" s="680"/>
      <c r="DK15" s="680"/>
      <c r="DL15" s="680"/>
      <c r="DM15" s="680"/>
      <c r="DN15" s="680"/>
      <c r="DO15" s="680"/>
      <c r="DP15" s="681"/>
      <c r="DQ15" s="688">
        <v>285002</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237</v>
      </c>
      <c r="AA16" s="682"/>
      <c r="AB16" s="682"/>
      <c r="AC16" s="682"/>
      <c r="AD16" s="683" t="s">
        <v>237</v>
      </c>
      <c r="AE16" s="683"/>
      <c r="AF16" s="683"/>
      <c r="AG16" s="683"/>
      <c r="AH16" s="683"/>
      <c r="AI16" s="683"/>
      <c r="AJ16" s="683"/>
      <c r="AK16" s="683"/>
      <c r="AL16" s="684" t="s">
        <v>176</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138</v>
      </c>
      <c r="BH16" s="680"/>
      <c r="BI16" s="680"/>
      <c r="BJ16" s="680"/>
      <c r="BK16" s="680"/>
      <c r="BL16" s="680"/>
      <c r="BM16" s="680"/>
      <c r="BN16" s="681"/>
      <c r="BO16" s="682" t="s">
        <v>176</v>
      </c>
      <c r="BP16" s="682"/>
      <c r="BQ16" s="682"/>
      <c r="BR16" s="682"/>
      <c r="BS16" s="688" t="s">
        <v>237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237</v>
      </c>
      <c r="CS16" s="680"/>
      <c r="CT16" s="680"/>
      <c r="CU16" s="680"/>
      <c r="CV16" s="680"/>
      <c r="CW16" s="680"/>
      <c r="CX16" s="680"/>
      <c r="CY16" s="681"/>
      <c r="CZ16" s="682" t="s">
        <v>237</v>
      </c>
      <c r="DA16" s="682"/>
      <c r="DB16" s="682"/>
      <c r="DC16" s="682"/>
      <c r="DD16" s="688" t="s">
        <v>138</v>
      </c>
      <c r="DE16" s="680"/>
      <c r="DF16" s="680"/>
      <c r="DG16" s="680"/>
      <c r="DH16" s="680"/>
      <c r="DI16" s="680"/>
      <c r="DJ16" s="680"/>
      <c r="DK16" s="680"/>
      <c r="DL16" s="680"/>
      <c r="DM16" s="680"/>
      <c r="DN16" s="680"/>
      <c r="DO16" s="680"/>
      <c r="DP16" s="681"/>
      <c r="DQ16" s="688" t="s">
        <v>237</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396</v>
      </c>
      <c r="S17" s="680"/>
      <c r="T17" s="680"/>
      <c r="U17" s="680"/>
      <c r="V17" s="680"/>
      <c r="W17" s="680"/>
      <c r="X17" s="680"/>
      <c r="Y17" s="681"/>
      <c r="Z17" s="682">
        <v>0</v>
      </c>
      <c r="AA17" s="682"/>
      <c r="AB17" s="682"/>
      <c r="AC17" s="682"/>
      <c r="AD17" s="683">
        <v>396</v>
      </c>
      <c r="AE17" s="683"/>
      <c r="AF17" s="683"/>
      <c r="AG17" s="683"/>
      <c r="AH17" s="683"/>
      <c r="AI17" s="683"/>
      <c r="AJ17" s="683"/>
      <c r="AK17" s="683"/>
      <c r="AL17" s="684">
        <v>0</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237</v>
      </c>
      <c r="BP17" s="682"/>
      <c r="BQ17" s="682"/>
      <c r="BR17" s="682"/>
      <c r="BS17" s="688" t="s">
        <v>138</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289766</v>
      </c>
      <c r="CS17" s="680"/>
      <c r="CT17" s="680"/>
      <c r="CU17" s="680"/>
      <c r="CV17" s="680"/>
      <c r="CW17" s="680"/>
      <c r="CX17" s="680"/>
      <c r="CY17" s="681"/>
      <c r="CZ17" s="682">
        <v>9.6999999999999993</v>
      </c>
      <c r="DA17" s="682"/>
      <c r="DB17" s="682"/>
      <c r="DC17" s="682"/>
      <c r="DD17" s="688" t="s">
        <v>237</v>
      </c>
      <c r="DE17" s="680"/>
      <c r="DF17" s="680"/>
      <c r="DG17" s="680"/>
      <c r="DH17" s="680"/>
      <c r="DI17" s="680"/>
      <c r="DJ17" s="680"/>
      <c r="DK17" s="680"/>
      <c r="DL17" s="680"/>
      <c r="DM17" s="680"/>
      <c r="DN17" s="680"/>
      <c r="DO17" s="680"/>
      <c r="DP17" s="681"/>
      <c r="DQ17" s="688">
        <v>271975</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1349281</v>
      </c>
      <c r="S18" s="680"/>
      <c r="T18" s="680"/>
      <c r="U18" s="680"/>
      <c r="V18" s="680"/>
      <c r="W18" s="680"/>
      <c r="X18" s="680"/>
      <c r="Y18" s="681"/>
      <c r="Z18" s="682">
        <v>44.4</v>
      </c>
      <c r="AA18" s="682"/>
      <c r="AB18" s="682"/>
      <c r="AC18" s="682"/>
      <c r="AD18" s="683">
        <v>1239957</v>
      </c>
      <c r="AE18" s="683"/>
      <c r="AF18" s="683"/>
      <c r="AG18" s="683"/>
      <c r="AH18" s="683"/>
      <c r="AI18" s="683"/>
      <c r="AJ18" s="683"/>
      <c r="AK18" s="683"/>
      <c r="AL18" s="684">
        <v>79</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176</v>
      </c>
      <c r="BP18" s="682"/>
      <c r="BQ18" s="682"/>
      <c r="BR18" s="682"/>
      <c r="BS18" s="688" t="s">
        <v>138</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138</v>
      </c>
      <c r="CS18" s="680"/>
      <c r="CT18" s="680"/>
      <c r="CU18" s="680"/>
      <c r="CV18" s="680"/>
      <c r="CW18" s="680"/>
      <c r="CX18" s="680"/>
      <c r="CY18" s="681"/>
      <c r="CZ18" s="682" t="s">
        <v>138</v>
      </c>
      <c r="DA18" s="682"/>
      <c r="DB18" s="682"/>
      <c r="DC18" s="682"/>
      <c r="DD18" s="688" t="s">
        <v>176</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1239957</v>
      </c>
      <c r="S19" s="680"/>
      <c r="T19" s="680"/>
      <c r="U19" s="680"/>
      <c r="V19" s="680"/>
      <c r="W19" s="680"/>
      <c r="X19" s="680"/>
      <c r="Y19" s="681"/>
      <c r="Z19" s="682">
        <v>40.799999999999997</v>
      </c>
      <c r="AA19" s="682"/>
      <c r="AB19" s="682"/>
      <c r="AC19" s="682"/>
      <c r="AD19" s="683">
        <v>1239957</v>
      </c>
      <c r="AE19" s="683"/>
      <c r="AF19" s="683"/>
      <c r="AG19" s="683"/>
      <c r="AH19" s="683"/>
      <c r="AI19" s="683"/>
      <c r="AJ19" s="683"/>
      <c r="AK19" s="683"/>
      <c r="AL19" s="684">
        <v>79</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237</v>
      </c>
      <c r="BH19" s="680"/>
      <c r="BI19" s="680"/>
      <c r="BJ19" s="680"/>
      <c r="BK19" s="680"/>
      <c r="BL19" s="680"/>
      <c r="BM19" s="680"/>
      <c r="BN19" s="681"/>
      <c r="BO19" s="682" t="s">
        <v>138</v>
      </c>
      <c r="BP19" s="682"/>
      <c r="BQ19" s="682"/>
      <c r="BR19" s="682"/>
      <c r="BS19" s="688" t="s">
        <v>138</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176</v>
      </c>
      <c r="CS19" s="680"/>
      <c r="CT19" s="680"/>
      <c r="CU19" s="680"/>
      <c r="CV19" s="680"/>
      <c r="CW19" s="680"/>
      <c r="CX19" s="680"/>
      <c r="CY19" s="681"/>
      <c r="CZ19" s="682" t="s">
        <v>176</v>
      </c>
      <c r="DA19" s="682"/>
      <c r="DB19" s="682"/>
      <c r="DC19" s="682"/>
      <c r="DD19" s="688" t="s">
        <v>237</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109324</v>
      </c>
      <c r="S20" s="680"/>
      <c r="T20" s="680"/>
      <c r="U20" s="680"/>
      <c r="V20" s="680"/>
      <c r="W20" s="680"/>
      <c r="X20" s="680"/>
      <c r="Y20" s="681"/>
      <c r="Z20" s="682">
        <v>3.6</v>
      </c>
      <c r="AA20" s="682"/>
      <c r="AB20" s="682"/>
      <c r="AC20" s="682"/>
      <c r="AD20" s="683" t="s">
        <v>138</v>
      </c>
      <c r="AE20" s="683"/>
      <c r="AF20" s="683"/>
      <c r="AG20" s="683"/>
      <c r="AH20" s="683"/>
      <c r="AI20" s="683"/>
      <c r="AJ20" s="683"/>
      <c r="AK20" s="683"/>
      <c r="AL20" s="684" t="s">
        <v>237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138</v>
      </c>
      <c r="BH20" s="680"/>
      <c r="BI20" s="680"/>
      <c r="BJ20" s="680"/>
      <c r="BK20" s="680"/>
      <c r="BL20" s="680"/>
      <c r="BM20" s="680"/>
      <c r="BN20" s="681"/>
      <c r="BO20" s="682" t="s">
        <v>138</v>
      </c>
      <c r="BP20" s="682"/>
      <c r="BQ20" s="682"/>
      <c r="BR20" s="682"/>
      <c r="BS20" s="688" t="s">
        <v>237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2975180</v>
      </c>
      <c r="CS20" s="680"/>
      <c r="CT20" s="680"/>
      <c r="CU20" s="680"/>
      <c r="CV20" s="680"/>
      <c r="CW20" s="680"/>
      <c r="CX20" s="680"/>
      <c r="CY20" s="681"/>
      <c r="CZ20" s="682">
        <v>100</v>
      </c>
      <c r="DA20" s="682"/>
      <c r="DB20" s="682"/>
      <c r="DC20" s="682"/>
      <c r="DD20" s="688">
        <v>708221</v>
      </c>
      <c r="DE20" s="680"/>
      <c r="DF20" s="680"/>
      <c r="DG20" s="680"/>
      <c r="DH20" s="680"/>
      <c r="DI20" s="680"/>
      <c r="DJ20" s="680"/>
      <c r="DK20" s="680"/>
      <c r="DL20" s="680"/>
      <c r="DM20" s="680"/>
      <c r="DN20" s="680"/>
      <c r="DO20" s="680"/>
      <c r="DP20" s="681"/>
      <c r="DQ20" s="688">
        <v>1944401</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138</v>
      </c>
      <c r="S21" s="680"/>
      <c r="T21" s="680"/>
      <c r="U21" s="680"/>
      <c r="V21" s="680"/>
      <c r="W21" s="680"/>
      <c r="X21" s="680"/>
      <c r="Y21" s="681"/>
      <c r="Z21" s="682" t="s">
        <v>138</v>
      </c>
      <c r="AA21" s="682"/>
      <c r="AB21" s="682"/>
      <c r="AC21" s="682"/>
      <c r="AD21" s="683" t="s">
        <v>176</v>
      </c>
      <c r="AE21" s="683"/>
      <c r="AF21" s="683"/>
      <c r="AG21" s="683"/>
      <c r="AH21" s="683"/>
      <c r="AI21" s="683"/>
      <c r="AJ21" s="683"/>
      <c r="AK21" s="683"/>
      <c r="AL21" s="684" t="s">
        <v>138</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138</v>
      </c>
      <c r="BH21" s="680"/>
      <c r="BI21" s="680"/>
      <c r="BJ21" s="680"/>
      <c r="BK21" s="680"/>
      <c r="BL21" s="680"/>
      <c r="BM21" s="680"/>
      <c r="BN21" s="681"/>
      <c r="BO21" s="682" t="s">
        <v>237</v>
      </c>
      <c r="BP21" s="682"/>
      <c r="BQ21" s="682"/>
      <c r="BR21" s="682"/>
      <c r="BS21" s="688" t="s">
        <v>237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1665844</v>
      </c>
      <c r="S22" s="680"/>
      <c r="T22" s="680"/>
      <c r="U22" s="680"/>
      <c r="V22" s="680"/>
      <c r="W22" s="680"/>
      <c r="X22" s="680"/>
      <c r="Y22" s="681"/>
      <c r="Z22" s="682">
        <v>54.8</v>
      </c>
      <c r="AA22" s="682"/>
      <c r="AB22" s="682"/>
      <c r="AC22" s="682"/>
      <c r="AD22" s="683">
        <v>1556520</v>
      </c>
      <c r="AE22" s="683"/>
      <c r="AF22" s="683"/>
      <c r="AG22" s="683"/>
      <c r="AH22" s="683"/>
      <c r="AI22" s="683"/>
      <c r="AJ22" s="683"/>
      <c r="AK22" s="683"/>
      <c r="AL22" s="684">
        <v>99.1</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138</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t="s">
        <v>138</v>
      </c>
      <c r="S23" s="680"/>
      <c r="T23" s="680"/>
      <c r="U23" s="680"/>
      <c r="V23" s="680"/>
      <c r="W23" s="680"/>
      <c r="X23" s="680"/>
      <c r="Y23" s="681"/>
      <c r="Z23" s="682" t="s">
        <v>237</v>
      </c>
      <c r="AA23" s="682"/>
      <c r="AB23" s="682"/>
      <c r="AC23" s="682"/>
      <c r="AD23" s="683" t="s">
        <v>237</v>
      </c>
      <c r="AE23" s="683"/>
      <c r="AF23" s="683"/>
      <c r="AG23" s="683"/>
      <c r="AH23" s="683"/>
      <c r="AI23" s="683"/>
      <c r="AJ23" s="683"/>
      <c r="AK23" s="683"/>
      <c r="AL23" s="684" t="s">
        <v>176</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237</v>
      </c>
      <c r="BH23" s="680"/>
      <c r="BI23" s="680"/>
      <c r="BJ23" s="680"/>
      <c r="BK23" s="680"/>
      <c r="BL23" s="680"/>
      <c r="BM23" s="680"/>
      <c r="BN23" s="681"/>
      <c r="BO23" s="682" t="s">
        <v>138</v>
      </c>
      <c r="BP23" s="682"/>
      <c r="BQ23" s="682"/>
      <c r="BR23" s="682"/>
      <c r="BS23" s="688" t="s">
        <v>176</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9906</v>
      </c>
      <c r="S24" s="680"/>
      <c r="T24" s="680"/>
      <c r="U24" s="680"/>
      <c r="V24" s="680"/>
      <c r="W24" s="680"/>
      <c r="X24" s="680"/>
      <c r="Y24" s="681"/>
      <c r="Z24" s="682">
        <v>0.3</v>
      </c>
      <c r="AA24" s="682"/>
      <c r="AB24" s="682"/>
      <c r="AC24" s="682"/>
      <c r="AD24" s="683" t="s">
        <v>176</v>
      </c>
      <c r="AE24" s="683"/>
      <c r="AF24" s="683"/>
      <c r="AG24" s="683"/>
      <c r="AH24" s="683"/>
      <c r="AI24" s="683"/>
      <c r="AJ24" s="683"/>
      <c r="AK24" s="683"/>
      <c r="AL24" s="684" t="s">
        <v>176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176</v>
      </c>
      <c r="BP24" s="682"/>
      <c r="BQ24" s="682"/>
      <c r="BR24" s="682"/>
      <c r="BS24" s="688" t="s">
        <v>237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970866</v>
      </c>
      <c r="CS24" s="669"/>
      <c r="CT24" s="669"/>
      <c r="CU24" s="669"/>
      <c r="CV24" s="669"/>
      <c r="CW24" s="669"/>
      <c r="CX24" s="669"/>
      <c r="CY24" s="670"/>
      <c r="CZ24" s="673">
        <v>32.6</v>
      </c>
      <c r="DA24" s="674"/>
      <c r="DB24" s="674"/>
      <c r="DC24" s="693"/>
      <c r="DD24" s="712">
        <v>841176</v>
      </c>
      <c r="DE24" s="669"/>
      <c r="DF24" s="669"/>
      <c r="DG24" s="669"/>
      <c r="DH24" s="669"/>
      <c r="DI24" s="669"/>
      <c r="DJ24" s="669"/>
      <c r="DK24" s="670"/>
      <c r="DL24" s="712">
        <v>829761</v>
      </c>
      <c r="DM24" s="669"/>
      <c r="DN24" s="669"/>
      <c r="DO24" s="669"/>
      <c r="DP24" s="669"/>
      <c r="DQ24" s="669"/>
      <c r="DR24" s="669"/>
      <c r="DS24" s="669"/>
      <c r="DT24" s="669"/>
      <c r="DU24" s="669"/>
      <c r="DV24" s="670"/>
      <c r="DW24" s="673">
        <v>50.9</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95903</v>
      </c>
      <c r="S25" s="680"/>
      <c r="T25" s="680"/>
      <c r="U25" s="680"/>
      <c r="V25" s="680"/>
      <c r="W25" s="680"/>
      <c r="X25" s="680"/>
      <c r="Y25" s="681"/>
      <c r="Z25" s="682">
        <v>3.2</v>
      </c>
      <c r="AA25" s="682"/>
      <c r="AB25" s="682"/>
      <c r="AC25" s="682"/>
      <c r="AD25" s="683" t="s">
        <v>138</v>
      </c>
      <c r="AE25" s="683"/>
      <c r="AF25" s="683"/>
      <c r="AG25" s="683"/>
      <c r="AH25" s="683"/>
      <c r="AI25" s="683"/>
      <c r="AJ25" s="683"/>
      <c r="AK25" s="683"/>
      <c r="AL25" s="684" t="s">
        <v>237</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176</v>
      </c>
      <c r="BP25" s="682"/>
      <c r="BQ25" s="682"/>
      <c r="BR25" s="682"/>
      <c r="BS25" s="688" t="s">
        <v>176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563060</v>
      </c>
      <c r="CS25" s="715"/>
      <c r="CT25" s="715"/>
      <c r="CU25" s="715"/>
      <c r="CV25" s="715"/>
      <c r="CW25" s="715"/>
      <c r="CX25" s="715"/>
      <c r="CY25" s="716"/>
      <c r="CZ25" s="684">
        <v>18.899999999999999</v>
      </c>
      <c r="DA25" s="713"/>
      <c r="DB25" s="713"/>
      <c r="DC25" s="717"/>
      <c r="DD25" s="688">
        <v>525266</v>
      </c>
      <c r="DE25" s="715"/>
      <c r="DF25" s="715"/>
      <c r="DG25" s="715"/>
      <c r="DH25" s="715"/>
      <c r="DI25" s="715"/>
      <c r="DJ25" s="715"/>
      <c r="DK25" s="716"/>
      <c r="DL25" s="688">
        <v>525081</v>
      </c>
      <c r="DM25" s="715"/>
      <c r="DN25" s="715"/>
      <c r="DO25" s="715"/>
      <c r="DP25" s="715"/>
      <c r="DQ25" s="715"/>
      <c r="DR25" s="715"/>
      <c r="DS25" s="715"/>
      <c r="DT25" s="715"/>
      <c r="DU25" s="715"/>
      <c r="DV25" s="716"/>
      <c r="DW25" s="684">
        <v>32.200000000000003</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9353</v>
      </c>
      <c r="S26" s="680"/>
      <c r="T26" s="680"/>
      <c r="U26" s="680"/>
      <c r="V26" s="680"/>
      <c r="W26" s="680"/>
      <c r="X26" s="680"/>
      <c r="Y26" s="681"/>
      <c r="Z26" s="682">
        <v>0.3</v>
      </c>
      <c r="AA26" s="682"/>
      <c r="AB26" s="682"/>
      <c r="AC26" s="682"/>
      <c r="AD26" s="683" t="s">
        <v>138</v>
      </c>
      <c r="AE26" s="683"/>
      <c r="AF26" s="683"/>
      <c r="AG26" s="683"/>
      <c r="AH26" s="683"/>
      <c r="AI26" s="683"/>
      <c r="AJ26" s="683"/>
      <c r="AK26" s="683"/>
      <c r="AL26" s="684" t="s">
        <v>176</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237</v>
      </c>
      <c r="BP26" s="682"/>
      <c r="BQ26" s="682"/>
      <c r="BR26" s="682"/>
      <c r="BS26" s="688" t="s">
        <v>138</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364615</v>
      </c>
      <c r="CS26" s="680"/>
      <c r="CT26" s="680"/>
      <c r="CU26" s="680"/>
      <c r="CV26" s="680"/>
      <c r="CW26" s="680"/>
      <c r="CX26" s="680"/>
      <c r="CY26" s="681"/>
      <c r="CZ26" s="684">
        <v>12.3</v>
      </c>
      <c r="DA26" s="713"/>
      <c r="DB26" s="713"/>
      <c r="DC26" s="717"/>
      <c r="DD26" s="688">
        <v>331905</v>
      </c>
      <c r="DE26" s="680"/>
      <c r="DF26" s="680"/>
      <c r="DG26" s="680"/>
      <c r="DH26" s="680"/>
      <c r="DI26" s="680"/>
      <c r="DJ26" s="680"/>
      <c r="DK26" s="681"/>
      <c r="DL26" s="688" t="s">
        <v>138</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197883</v>
      </c>
      <c r="S27" s="680"/>
      <c r="T27" s="680"/>
      <c r="U27" s="680"/>
      <c r="V27" s="680"/>
      <c r="W27" s="680"/>
      <c r="X27" s="680"/>
      <c r="Y27" s="681"/>
      <c r="Z27" s="682">
        <v>6.5</v>
      </c>
      <c r="AA27" s="682"/>
      <c r="AB27" s="682"/>
      <c r="AC27" s="682"/>
      <c r="AD27" s="683" t="s">
        <v>138</v>
      </c>
      <c r="AE27" s="683"/>
      <c r="AF27" s="683"/>
      <c r="AG27" s="683"/>
      <c r="AH27" s="683"/>
      <c r="AI27" s="683"/>
      <c r="AJ27" s="683"/>
      <c r="AK27" s="683"/>
      <c r="AL27" s="684" t="s">
        <v>138</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220328</v>
      </c>
      <c r="BH27" s="680"/>
      <c r="BI27" s="680"/>
      <c r="BJ27" s="680"/>
      <c r="BK27" s="680"/>
      <c r="BL27" s="680"/>
      <c r="BM27" s="680"/>
      <c r="BN27" s="681"/>
      <c r="BO27" s="682">
        <v>100</v>
      </c>
      <c r="BP27" s="682"/>
      <c r="BQ27" s="682"/>
      <c r="BR27" s="682"/>
      <c r="BS27" s="688">
        <v>658</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118040</v>
      </c>
      <c r="CS27" s="715"/>
      <c r="CT27" s="715"/>
      <c r="CU27" s="715"/>
      <c r="CV27" s="715"/>
      <c r="CW27" s="715"/>
      <c r="CX27" s="715"/>
      <c r="CY27" s="716"/>
      <c r="CZ27" s="684">
        <v>4</v>
      </c>
      <c r="DA27" s="713"/>
      <c r="DB27" s="713"/>
      <c r="DC27" s="717"/>
      <c r="DD27" s="688">
        <v>43935</v>
      </c>
      <c r="DE27" s="715"/>
      <c r="DF27" s="715"/>
      <c r="DG27" s="715"/>
      <c r="DH27" s="715"/>
      <c r="DI27" s="715"/>
      <c r="DJ27" s="715"/>
      <c r="DK27" s="716"/>
      <c r="DL27" s="688">
        <v>32705</v>
      </c>
      <c r="DM27" s="715"/>
      <c r="DN27" s="715"/>
      <c r="DO27" s="715"/>
      <c r="DP27" s="715"/>
      <c r="DQ27" s="715"/>
      <c r="DR27" s="715"/>
      <c r="DS27" s="715"/>
      <c r="DT27" s="715"/>
      <c r="DU27" s="715"/>
      <c r="DV27" s="716"/>
      <c r="DW27" s="684">
        <v>2</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138</v>
      </c>
      <c r="AA28" s="682"/>
      <c r="AB28" s="682"/>
      <c r="AC28" s="682"/>
      <c r="AD28" s="683" t="s">
        <v>138</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289766</v>
      </c>
      <c r="CS28" s="680"/>
      <c r="CT28" s="680"/>
      <c r="CU28" s="680"/>
      <c r="CV28" s="680"/>
      <c r="CW28" s="680"/>
      <c r="CX28" s="680"/>
      <c r="CY28" s="681"/>
      <c r="CZ28" s="684">
        <v>9.6999999999999993</v>
      </c>
      <c r="DA28" s="713"/>
      <c r="DB28" s="713"/>
      <c r="DC28" s="717"/>
      <c r="DD28" s="688">
        <v>271975</v>
      </c>
      <c r="DE28" s="680"/>
      <c r="DF28" s="680"/>
      <c r="DG28" s="680"/>
      <c r="DH28" s="680"/>
      <c r="DI28" s="680"/>
      <c r="DJ28" s="680"/>
      <c r="DK28" s="681"/>
      <c r="DL28" s="688">
        <v>271975</v>
      </c>
      <c r="DM28" s="680"/>
      <c r="DN28" s="680"/>
      <c r="DO28" s="680"/>
      <c r="DP28" s="680"/>
      <c r="DQ28" s="680"/>
      <c r="DR28" s="680"/>
      <c r="DS28" s="680"/>
      <c r="DT28" s="680"/>
      <c r="DU28" s="680"/>
      <c r="DV28" s="681"/>
      <c r="DW28" s="684">
        <v>16.7</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230932</v>
      </c>
      <c r="S29" s="680"/>
      <c r="T29" s="680"/>
      <c r="U29" s="680"/>
      <c r="V29" s="680"/>
      <c r="W29" s="680"/>
      <c r="X29" s="680"/>
      <c r="Y29" s="681"/>
      <c r="Z29" s="682">
        <v>7.6</v>
      </c>
      <c r="AA29" s="682"/>
      <c r="AB29" s="682"/>
      <c r="AC29" s="682"/>
      <c r="AD29" s="683" t="s">
        <v>138</v>
      </c>
      <c r="AE29" s="683"/>
      <c r="AF29" s="683"/>
      <c r="AG29" s="683"/>
      <c r="AH29" s="683"/>
      <c r="AI29" s="683"/>
      <c r="AJ29" s="683"/>
      <c r="AK29" s="683"/>
      <c r="AL29" s="684" t="s">
        <v>138</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289263</v>
      </c>
      <c r="CS29" s="715"/>
      <c r="CT29" s="715"/>
      <c r="CU29" s="715"/>
      <c r="CV29" s="715"/>
      <c r="CW29" s="715"/>
      <c r="CX29" s="715"/>
      <c r="CY29" s="716"/>
      <c r="CZ29" s="684">
        <v>9.6999999999999993</v>
      </c>
      <c r="DA29" s="713"/>
      <c r="DB29" s="713"/>
      <c r="DC29" s="717"/>
      <c r="DD29" s="688">
        <v>271472</v>
      </c>
      <c r="DE29" s="715"/>
      <c r="DF29" s="715"/>
      <c r="DG29" s="715"/>
      <c r="DH29" s="715"/>
      <c r="DI29" s="715"/>
      <c r="DJ29" s="715"/>
      <c r="DK29" s="716"/>
      <c r="DL29" s="688">
        <v>271472</v>
      </c>
      <c r="DM29" s="715"/>
      <c r="DN29" s="715"/>
      <c r="DO29" s="715"/>
      <c r="DP29" s="715"/>
      <c r="DQ29" s="715"/>
      <c r="DR29" s="715"/>
      <c r="DS29" s="715"/>
      <c r="DT29" s="715"/>
      <c r="DU29" s="715"/>
      <c r="DV29" s="716"/>
      <c r="DW29" s="684">
        <v>16.7</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17789</v>
      </c>
      <c r="S30" s="680"/>
      <c r="T30" s="680"/>
      <c r="U30" s="680"/>
      <c r="V30" s="680"/>
      <c r="W30" s="680"/>
      <c r="X30" s="680"/>
      <c r="Y30" s="681"/>
      <c r="Z30" s="682">
        <v>0.6</v>
      </c>
      <c r="AA30" s="682"/>
      <c r="AB30" s="682"/>
      <c r="AC30" s="682"/>
      <c r="AD30" s="683">
        <v>12901</v>
      </c>
      <c r="AE30" s="683"/>
      <c r="AF30" s="683"/>
      <c r="AG30" s="683"/>
      <c r="AH30" s="683"/>
      <c r="AI30" s="683"/>
      <c r="AJ30" s="683"/>
      <c r="AK30" s="683"/>
      <c r="AL30" s="684">
        <v>0.8</v>
      </c>
      <c r="AM30" s="685"/>
      <c r="AN30" s="685"/>
      <c r="AO30" s="686"/>
      <c r="AP30" s="727" t="s">
        <v>312</v>
      </c>
      <c r="AQ30" s="728"/>
      <c r="AR30" s="728"/>
      <c r="AS30" s="728"/>
      <c r="AT30" s="733" t="s">
        <v>313</v>
      </c>
      <c r="AU30" s="230"/>
      <c r="AV30" s="230"/>
      <c r="AW30" s="230"/>
      <c r="AX30" s="665" t="s">
        <v>190</v>
      </c>
      <c r="AY30" s="666"/>
      <c r="AZ30" s="666"/>
      <c r="BA30" s="666"/>
      <c r="BB30" s="666"/>
      <c r="BC30" s="666"/>
      <c r="BD30" s="666"/>
      <c r="BE30" s="666"/>
      <c r="BF30" s="667"/>
      <c r="BG30" s="739">
        <v>99.5</v>
      </c>
      <c r="BH30" s="740"/>
      <c r="BI30" s="740"/>
      <c r="BJ30" s="740"/>
      <c r="BK30" s="740"/>
      <c r="BL30" s="740"/>
      <c r="BM30" s="674">
        <v>99</v>
      </c>
      <c r="BN30" s="740"/>
      <c r="BO30" s="740"/>
      <c r="BP30" s="740"/>
      <c r="BQ30" s="741"/>
      <c r="BR30" s="739">
        <v>99.5</v>
      </c>
      <c r="BS30" s="740"/>
      <c r="BT30" s="740"/>
      <c r="BU30" s="740"/>
      <c r="BV30" s="740"/>
      <c r="BW30" s="740"/>
      <c r="BX30" s="674">
        <v>98.9</v>
      </c>
      <c r="BY30" s="740"/>
      <c r="BZ30" s="740"/>
      <c r="CA30" s="740"/>
      <c r="CB30" s="741"/>
      <c r="CD30" s="744"/>
      <c r="CE30" s="745"/>
      <c r="CF30" s="694" t="s">
        <v>314</v>
      </c>
      <c r="CG30" s="695"/>
      <c r="CH30" s="695"/>
      <c r="CI30" s="695"/>
      <c r="CJ30" s="695"/>
      <c r="CK30" s="695"/>
      <c r="CL30" s="695"/>
      <c r="CM30" s="695"/>
      <c r="CN30" s="695"/>
      <c r="CO30" s="695"/>
      <c r="CP30" s="695"/>
      <c r="CQ30" s="696"/>
      <c r="CR30" s="679">
        <v>270381</v>
      </c>
      <c r="CS30" s="680"/>
      <c r="CT30" s="680"/>
      <c r="CU30" s="680"/>
      <c r="CV30" s="680"/>
      <c r="CW30" s="680"/>
      <c r="CX30" s="680"/>
      <c r="CY30" s="681"/>
      <c r="CZ30" s="684">
        <v>9.1</v>
      </c>
      <c r="DA30" s="713"/>
      <c r="DB30" s="713"/>
      <c r="DC30" s="717"/>
      <c r="DD30" s="688">
        <v>252590</v>
      </c>
      <c r="DE30" s="680"/>
      <c r="DF30" s="680"/>
      <c r="DG30" s="680"/>
      <c r="DH30" s="680"/>
      <c r="DI30" s="680"/>
      <c r="DJ30" s="680"/>
      <c r="DK30" s="681"/>
      <c r="DL30" s="688">
        <v>252590</v>
      </c>
      <c r="DM30" s="680"/>
      <c r="DN30" s="680"/>
      <c r="DO30" s="680"/>
      <c r="DP30" s="680"/>
      <c r="DQ30" s="680"/>
      <c r="DR30" s="680"/>
      <c r="DS30" s="680"/>
      <c r="DT30" s="680"/>
      <c r="DU30" s="680"/>
      <c r="DV30" s="681"/>
      <c r="DW30" s="684">
        <v>15.5</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28401</v>
      </c>
      <c r="S31" s="680"/>
      <c r="T31" s="680"/>
      <c r="U31" s="680"/>
      <c r="V31" s="680"/>
      <c r="W31" s="680"/>
      <c r="X31" s="680"/>
      <c r="Y31" s="681"/>
      <c r="Z31" s="682">
        <v>0.9</v>
      </c>
      <c r="AA31" s="682"/>
      <c r="AB31" s="682"/>
      <c r="AC31" s="682"/>
      <c r="AD31" s="683" t="s">
        <v>138</v>
      </c>
      <c r="AE31" s="683"/>
      <c r="AF31" s="683"/>
      <c r="AG31" s="683"/>
      <c r="AH31" s="683"/>
      <c r="AI31" s="683"/>
      <c r="AJ31" s="683"/>
      <c r="AK31" s="683"/>
      <c r="AL31" s="684" t="s">
        <v>237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99.4</v>
      </c>
      <c r="BH31" s="715"/>
      <c r="BI31" s="715"/>
      <c r="BJ31" s="715"/>
      <c r="BK31" s="715"/>
      <c r="BL31" s="715"/>
      <c r="BM31" s="685">
        <v>98.7</v>
      </c>
      <c r="BN31" s="737"/>
      <c r="BO31" s="737"/>
      <c r="BP31" s="737"/>
      <c r="BQ31" s="738"/>
      <c r="BR31" s="736">
        <v>99.4</v>
      </c>
      <c r="BS31" s="715"/>
      <c r="BT31" s="715"/>
      <c r="BU31" s="715"/>
      <c r="BV31" s="715"/>
      <c r="BW31" s="715"/>
      <c r="BX31" s="685">
        <v>98.5</v>
      </c>
      <c r="BY31" s="737"/>
      <c r="BZ31" s="737"/>
      <c r="CA31" s="737"/>
      <c r="CB31" s="738"/>
      <c r="CD31" s="744"/>
      <c r="CE31" s="745"/>
      <c r="CF31" s="694" t="s">
        <v>318</v>
      </c>
      <c r="CG31" s="695"/>
      <c r="CH31" s="695"/>
      <c r="CI31" s="695"/>
      <c r="CJ31" s="695"/>
      <c r="CK31" s="695"/>
      <c r="CL31" s="695"/>
      <c r="CM31" s="695"/>
      <c r="CN31" s="695"/>
      <c r="CO31" s="695"/>
      <c r="CP31" s="695"/>
      <c r="CQ31" s="696"/>
      <c r="CR31" s="679">
        <v>18882</v>
      </c>
      <c r="CS31" s="715"/>
      <c r="CT31" s="715"/>
      <c r="CU31" s="715"/>
      <c r="CV31" s="715"/>
      <c r="CW31" s="715"/>
      <c r="CX31" s="715"/>
      <c r="CY31" s="716"/>
      <c r="CZ31" s="684">
        <v>0.6</v>
      </c>
      <c r="DA31" s="713"/>
      <c r="DB31" s="713"/>
      <c r="DC31" s="717"/>
      <c r="DD31" s="688">
        <v>18882</v>
      </c>
      <c r="DE31" s="715"/>
      <c r="DF31" s="715"/>
      <c r="DG31" s="715"/>
      <c r="DH31" s="715"/>
      <c r="DI31" s="715"/>
      <c r="DJ31" s="715"/>
      <c r="DK31" s="716"/>
      <c r="DL31" s="688">
        <v>18882</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262908</v>
      </c>
      <c r="S32" s="680"/>
      <c r="T32" s="680"/>
      <c r="U32" s="680"/>
      <c r="V32" s="680"/>
      <c r="W32" s="680"/>
      <c r="X32" s="680"/>
      <c r="Y32" s="681"/>
      <c r="Z32" s="682">
        <v>8.6</v>
      </c>
      <c r="AA32" s="682"/>
      <c r="AB32" s="682"/>
      <c r="AC32" s="682"/>
      <c r="AD32" s="683" t="s">
        <v>176</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99.6</v>
      </c>
      <c r="BH32" s="749"/>
      <c r="BI32" s="749"/>
      <c r="BJ32" s="749"/>
      <c r="BK32" s="749"/>
      <c r="BL32" s="749"/>
      <c r="BM32" s="750">
        <v>99.3</v>
      </c>
      <c r="BN32" s="749"/>
      <c r="BO32" s="749"/>
      <c r="BP32" s="749"/>
      <c r="BQ32" s="751"/>
      <c r="BR32" s="748">
        <v>99.6</v>
      </c>
      <c r="BS32" s="749"/>
      <c r="BT32" s="749"/>
      <c r="BU32" s="749"/>
      <c r="BV32" s="749"/>
      <c r="BW32" s="749"/>
      <c r="BX32" s="750">
        <v>99.4</v>
      </c>
      <c r="BY32" s="749"/>
      <c r="BZ32" s="749"/>
      <c r="CA32" s="749"/>
      <c r="CB32" s="751"/>
      <c r="CD32" s="746"/>
      <c r="CE32" s="747"/>
      <c r="CF32" s="694" t="s">
        <v>321</v>
      </c>
      <c r="CG32" s="695"/>
      <c r="CH32" s="695"/>
      <c r="CI32" s="695"/>
      <c r="CJ32" s="695"/>
      <c r="CK32" s="695"/>
      <c r="CL32" s="695"/>
      <c r="CM32" s="695"/>
      <c r="CN32" s="695"/>
      <c r="CO32" s="695"/>
      <c r="CP32" s="695"/>
      <c r="CQ32" s="696"/>
      <c r="CR32" s="679">
        <v>503</v>
      </c>
      <c r="CS32" s="680"/>
      <c r="CT32" s="680"/>
      <c r="CU32" s="680"/>
      <c r="CV32" s="680"/>
      <c r="CW32" s="680"/>
      <c r="CX32" s="680"/>
      <c r="CY32" s="681"/>
      <c r="CZ32" s="684">
        <v>0</v>
      </c>
      <c r="DA32" s="713"/>
      <c r="DB32" s="713"/>
      <c r="DC32" s="717"/>
      <c r="DD32" s="688">
        <v>503</v>
      </c>
      <c r="DE32" s="680"/>
      <c r="DF32" s="680"/>
      <c r="DG32" s="680"/>
      <c r="DH32" s="680"/>
      <c r="DI32" s="680"/>
      <c r="DJ32" s="680"/>
      <c r="DK32" s="681"/>
      <c r="DL32" s="688">
        <v>503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58703</v>
      </c>
      <c r="S33" s="680"/>
      <c r="T33" s="680"/>
      <c r="U33" s="680"/>
      <c r="V33" s="680"/>
      <c r="W33" s="680"/>
      <c r="X33" s="680"/>
      <c r="Y33" s="681"/>
      <c r="Z33" s="682">
        <v>1.9</v>
      </c>
      <c r="AA33" s="682"/>
      <c r="AB33" s="682"/>
      <c r="AC33" s="682"/>
      <c r="AD33" s="683" t="s">
        <v>237</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1296093</v>
      </c>
      <c r="CS33" s="715"/>
      <c r="CT33" s="715"/>
      <c r="CU33" s="715"/>
      <c r="CV33" s="715"/>
      <c r="CW33" s="715"/>
      <c r="CX33" s="715"/>
      <c r="CY33" s="716"/>
      <c r="CZ33" s="684">
        <v>43.6</v>
      </c>
      <c r="DA33" s="713"/>
      <c r="DB33" s="713"/>
      <c r="DC33" s="717"/>
      <c r="DD33" s="688">
        <v>1033953</v>
      </c>
      <c r="DE33" s="715"/>
      <c r="DF33" s="715"/>
      <c r="DG33" s="715"/>
      <c r="DH33" s="715"/>
      <c r="DI33" s="715"/>
      <c r="DJ33" s="715"/>
      <c r="DK33" s="716"/>
      <c r="DL33" s="688">
        <v>772754</v>
      </c>
      <c r="DM33" s="715"/>
      <c r="DN33" s="715"/>
      <c r="DO33" s="715"/>
      <c r="DP33" s="715"/>
      <c r="DQ33" s="715"/>
      <c r="DR33" s="715"/>
      <c r="DS33" s="715"/>
      <c r="DT33" s="715"/>
      <c r="DU33" s="715"/>
      <c r="DV33" s="716"/>
      <c r="DW33" s="684">
        <v>47.4</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76973</v>
      </c>
      <c r="S34" s="680"/>
      <c r="T34" s="680"/>
      <c r="U34" s="680"/>
      <c r="V34" s="680"/>
      <c r="W34" s="680"/>
      <c r="X34" s="680"/>
      <c r="Y34" s="681"/>
      <c r="Z34" s="682">
        <v>2.5</v>
      </c>
      <c r="AA34" s="682"/>
      <c r="AB34" s="682"/>
      <c r="AC34" s="682"/>
      <c r="AD34" s="683">
        <v>470</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441381</v>
      </c>
      <c r="CS34" s="680"/>
      <c r="CT34" s="680"/>
      <c r="CU34" s="680"/>
      <c r="CV34" s="680"/>
      <c r="CW34" s="680"/>
      <c r="CX34" s="680"/>
      <c r="CY34" s="681"/>
      <c r="CZ34" s="684">
        <v>14.8</v>
      </c>
      <c r="DA34" s="713"/>
      <c r="DB34" s="713"/>
      <c r="DC34" s="717"/>
      <c r="DD34" s="688">
        <v>322731</v>
      </c>
      <c r="DE34" s="680"/>
      <c r="DF34" s="680"/>
      <c r="DG34" s="680"/>
      <c r="DH34" s="680"/>
      <c r="DI34" s="680"/>
      <c r="DJ34" s="680"/>
      <c r="DK34" s="681"/>
      <c r="DL34" s="688">
        <v>191664</v>
      </c>
      <c r="DM34" s="680"/>
      <c r="DN34" s="680"/>
      <c r="DO34" s="680"/>
      <c r="DP34" s="680"/>
      <c r="DQ34" s="680"/>
      <c r="DR34" s="680"/>
      <c r="DS34" s="680"/>
      <c r="DT34" s="680"/>
      <c r="DU34" s="680"/>
      <c r="DV34" s="681"/>
      <c r="DW34" s="684">
        <v>11.8</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384957</v>
      </c>
      <c r="S35" s="680"/>
      <c r="T35" s="680"/>
      <c r="U35" s="680"/>
      <c r="V35" s="680"/>
      <c r="W35" s="680"/>
      <c r="X35" s="680"/>
      <c r="Y35" s="681"/>
      <c r="Z35" s="682">
        <v>12.7</v>
      </c>
      <c r="AA35" s="682"/>
      <c r="AB35" s="682"/>
      <c r="AC35" s="682"/>
      <c r="AD35" s="683" t="s">
        <v>176</v>
      </c>
      <c r="AE35" s="683"/>
      <c r="AF35" s="683"/>
      <c r="AG35" s="683"/>
      <c r="AH35" s="683"/>
      <c r="AI35" s="683"/>
      <c r="AJ35" s="683"/>
      <c r="AK35" s="683"/>
      <c r="AL35" s="684" t="s">
        <v>237</v>
      </c>
      <c r="AM35" s="685"/>
      <c r="AN35" s="685"/>
      <c r="AO35" s="686"/>
      <c r="AP35" s="234"/>
      <c r="AQ35" s="752" t="s">
        <v>329</v>
      </c>
      <c r="AR35" s="753"/>
      <c r="AS35" s="753"/>
      <c r="AT35" s="753"/>
      <c r="AU35" s="753"/>
      <c r="AV35" s="753"/>
      <c r="AW35" s="753"/>
      <c r="AX35" s="753"/>
      <c r="AY35" s="754"/>
      <c r="AZ35" s="668">
        <v>269869</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958</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180930</v>
      </c>
      <c r="CS35" s="715"/>
      <c r="CT35" s="715"/>
      <c r="CU35" s="715"/>
      <c r="CV35" s="715"/>
      <c r="CW35" s="715"/>
      <c r="CX35" s="715"/>
      <c r="CY35" s="716"/>
      <c r="CZ35" s="684">
        <v>6.1</v>
      </c>
      <c r="DA35" s="713"/>
      <c r="DB35" s="713"/>
      <c r="DC35" s="717"/>
      <c r="DD35" s="688">
        <v>126607</v>
      </c>
      <c r="DE35" s="715"/>
      <c r="DF35" s="715"/>
      <c r="DG35" s="715"/>
      <c r="DH35" s="715"/>
      <c r="DI35" s="715"/>
      <c r="DJ35" s="715"/>
      <c r="DK35" s="716"/>
      <c r="DL35" s="688">
        <v>57413</v>
      </c>
      <c r="DM35" s="715"/>
      <c r="DN35" s="715"/>
      <c r="DO35" s="715"/>
      <c r="DP35" s="715"/>
      <c r="DQ35" s="715"/>
      <c r="DR35" s="715"/>
      <c r="DS35" s="715"/>
      <c r="DT35" s="715"/>
      <c r="DU35" s="715"/>
      <c r="DV35" s="716"/>
      <c r="DW35" s="684">
        <v>3.5</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138</v>
      </c>
      <c r="AA36" s="682"/>
      <c r="AB36" s="682"/>
      <c r="AC36" s="682"/>
      <c r="AD36" s="683" t="s">
        <v>237</v>
      </c>
      <c r="AE36" s="683"/>
      <c r="AF36" s="683"/>
      <c r="AG36" s="683"/>
      <c r="AH36" s="683"/>
      <c r="AI36" s="683"/>
      <c r="AJ36" s="683"/>
      <c r="AK36" s="683"/>
      <c r="AL36" s="684" t="s">
        <v>138</v>
      </c>
      <c r="AM36" s="685"/>
      <c r="AN36" s="685"/>
      <c r="AO36" s="686"/>
      <c r="AQ36" s="756" t="s">
        <v>333</v>
      </c>
      <c r="AR36" s="757"/>
      <c r="AS36" s="757"/>
      <c r="AT36" s="757"/>
      <c r="AU36" s="757"/>
      <c r="AV36" s="757"/>
      <c r="AW36" s="757"/>
      <c r="AX36" s="757"/>
      <c r="AY36" s="758"/>
      <c r="AZ36" s="679">
        <v>83257</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760</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373212</v>
      </c>
      <c r="CS36" s="680"/>
      <c r="CT36" s="680"/>
      <c r="CU36" s="680"/>
      <c r="CV36" s="680"/>
      <c r="CW36" s="680"/>
      <c r="CX36" s="680"/>
      <c r="CY36" s="681"/>
      <c r="CZ36" s="684">
        <v>12.5</v>
      </c>
      <c r="DA36" s="713"/>
      <c r="DB36" s="713"/>
      <c r="DC36" s="717"/>
      <c r="DD36" s="688">
        <v>332962</v>
      </c>
      <c r="DE36" s="680"/>
      <c r="DF36" s="680"/>
      <c r="DG36" s="680"/>
      <c r="DH36" s="680"/>
      <c r="DI36" s="680"/>
      <c r="DJ36" s="680"/>
      <c r="DK36" s="681"/>
      <c r="DL36" s="688">
        <v>272204</v>
      </c>
      <c r="DM36" s="680"/>
      <c r="DN36" s="680"/>
      <c r="DO36" s="680"/>
      <c r="DP36" s="680"/>
      <c r="DQ36" s="680"/>
      <c r="DR36" s="680"/>
      <c r="DS36" s="680"/>
      <c r="DT36" s="680"/>
      <c r="DU36" s="680"/>
      <c r="DV36" s="681"/>
      <c r="DW36" s="684">
        <v>16.7</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59557</v>
      </c>
      <c r="S37" s="680"/>
      <c r="T37" s="680"/>
      <c r="U37" s="680"/>
      <c r="V37" s="680"/>
      <c r="W37" s="680"/>
      <c r="X37" s="680"/>
      <c r="Y37" s="681"/>
      <c r="Z37" s="682">
        <v>2</v>
      </c>
      <c r="AA37" s="682"/>
      <c r="AB37" s="682"/>
      <c r="AC37" s="682"/>
      <c r="AD37" s="683" t="s">
        <v>138</v>
      </c>
      <c r="AE37" s="683"/>
      <c r="AF37" s="683"/>
      <c r="AG37" s="683"/>
      <c r="AH37" s="683"/>
      <c r="AI37" s="683"/>
      <c r="AJ37" s="683"/>
      <c r="AK37" s="683"/>
      <c r="AL37" s="684" t="s">
        <v>237</v>
      </c>
      <c r="AM37" s="685"/>
      <c r="AN37" s="685"/>
      <c r="AO37" s="686"/>
      <c r="AQ37" s="756" t="s">
        <v>337</v>
      </c>
      <c r="AR37" s="757"/>
      <c r="AS37" s="757"/>
      <c r="AT37" s="757"/>
      <c r="AU37" s="757"/>
      <c r="AV37" s="757"/>
      <c r="AW37" s="757"/>
      <c r="AX37" s="757"/>
      <c r="AY37" s="758"/>
      <c r="AZ37" s="679">
        <v>63393</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380</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146886</v>
      </c>
      <c r="CS37" s="715"/>
      <c r="CT37" s="715"/>
      <c r="CU37" s="715"/>
      <c r="CV37" s="715"/>
      <c r="CW37" s="715"/>
      <c r="CX37" s="715"/>
      <c r="CY37" s="716"/>
      <c r="CZ37" s="684">
        <v>4.9000000000000004</v>
      </c>
      <c r="DA37" s="713"/>
      <c r="DB37" s="713"/>
      <c r="DC37" s="717"/>
      <c r="DD37" s="688">
        <v>146886</v>
      </c>
      <c r="DE37" s="715"/>
      <c r="DF37" s="715"/>
      <c r="DG37" s="715"/>
      <c r="DH37" s="715"/>
      <c r="DI37" s="715"/>
      <c r="DJ37" s="715"/>
      <c r="DK37" s="716"/>
      <c r="DL37" s="688">
        <v>146886</v>
      </c>
      <c r="DM37" s="715"/>
      <c r="DN37" s="715"/>
      <c r="DO37" s="715"/>
      <c r="DP37" s="715"/>
      <c r="DQ37" s="715"/>
      <c r="DR37" s="715"/>
      <c r="DS37" s="715"/>
      <c r="DT37" s="715"/>
      <c r="DU37" s="715"/>
      <c r="DV37" s="716"/>
      <c r="DW37" s="684">
        <v>9</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3039552</v>
      </c>
      <c r="S38" s="760"/>
      <c r="T38" s="760"/>
      <c r="U38" s="760"/>
      <c r="V38" s="760"/>
      <c r="W38" s="760"/>
      <c r="X38" s="760"/>
      <c r="Y38" s="761"/>
      <c r="Z38" s="762">
        <v>100</v>
      </c>
      <c r="AA38" s="762"/>
      <c r="AB38" s="762"/>
      <c r="AC38" s="762"/>
      <c r="AD38" s="763">
        <v>1569891</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t="s">
        <v>176</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802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269869</v>
      </c>
      <c r="CS38" s="680"/>
      <c r="CT38" s="680"/>
      <c r="CU38" s="680"/>
      <c r="CV38" s="680"/>
      <c r="CW38" s="680"/>
      <c r="CX38" s="680"/>
      <c r="CY38" s="681"/>
      <c r="CZ38" s="684">
        <v>9.1</v>
      </c>
      <c r="DA38" s="713"/>
      <c r="DB38" s="713"/>
      <c r="DC38" s="717"/>
      <c r="DD38" s="688">
        <v>251473</v>
      </c>
      <c r="DE38" s="680"/>
      <c r="DF38" s="680"/>
      <c r="DG38" s="680"/>
      <c r="DH38" s="680"/>
      <c r="DI38" s="680"/>
      <c r="DJ38" s="680"/>
      <c r="DK38" s="681"/>
      <c r="DL38" s="688">
        <v>251473</v>
      </c>
      <c r="DM38" s="680"/>
      <c r="DN38" s="680"/>
      <c r="DO38" s="680"/>
      <c r="DP38" s="680"/>
      <c r="DQ38" s="680"/>
      <c r="DR38" s="680"/>
      <c r="DS38" s="680"/>
      <c r="DT38" s="680"/>
      <c r="DU38" s="680"/>
      <c r="DV38" s="681"/>
      <c r="DW38" s="684">
        <v>15.4</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176</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133</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28701</v>
      </c>
      <c r="CS39" s="715"/>
      <c r="CT39" s="715"/>
      <c r="CU39" s="715"/>
      <c r="CV39" s="715"/>
      <c r="CW39" s="715"/>
      <c r="CX39" s="715"/>
      <c r="CY39" s="716"/>
      <c r="CZ39" s="684">
        <v>1</v>
      </c>
      <c r="DA39" s="713"/>
      <c r="DB39" s="713"/>
      <c r="DC39" s="717"/>
      <c r="DD39" s="688">
        <v>180</v>
      </c>
      <c r="DE39" s="715"/>
      <c r="DF39" s="715"/>
      <c r="DG39" s="715"/>
      <c r="DH39" s="715"/>
      <c r="DI39" s="715"/>
      <c r="DJ39" s="715"/>
      <c r="DK39" s="716"/>
      <c r="DL39" s="688" t="s">
        <v>237</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36609</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138</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2000</v>
      </c>
      <c r="CS40" s="680"/>
      <c r="CT40" s="680"/>
      <c r="CU40" s="680"/>
      <c r="CV40" s="680"/>
      <c r="CW40" s="680"/>
      <c r="CX40" s="680"/>
      <c r="CY40" s="681"/>
      <c r="CZ40" s="684">
        <v>0.1</v>
      </c>
      <c r="DA40" s="713"/>
      <c r="DB40" s="713"/>
      <c r="DC40" s="717"/>
      <c r="DD40" s="688" t="s">
        <v>138</v>
      </c>
      <c r="DE40" s="680"/>
      <c r="DF40" s="680"/>
      <c r="DG40" s="680"/>
      <c r="DH40" s="680"/>
      <c r="DI40" s="680"/>
      <c r="DJ40" s="680"/>
      <c r="DK40" s="681"/>
      <c r="DL40" s="688" t="s">
        <v>138</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86610</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t="s">
        <v>237</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176</v>
      </c>
      <c r="DA41" s="713"/>
      <c r="DB41" s="713"/>
      <c r="DC41" s="717"/>
      <c r="DD41" s="688" t="s">
        <v>237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708221</v>
      </c>
      <c r="CS42" s="680"/>
      <c r="CT42" s="680"/>
      <c r="CU42" s="680"/>
      <c r="CV42" s="680"/>
      <c r="CW42" s="680"/>
      <c r="CX42" s="680"/>
      <c r="CY42" s="681"/>
      <c r="CZ42" s="684">
        <v>23.8</v>
      </c>
      <c r="DA42" s="685"/>
      <c r="DB42" s="685"/>
      <c r="DC42" s="780"/>
      <c r="DD42" s="688">
        <v>69272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18718</v>
      </c>
      <c r="CS43" s="715"/>
      <c r="CT43" s="715"/>
      <c r="CU43" s="715"/>
      <c r="CV43" s="715"/>
      <c r="CW43" s="715"/>
      <c r="CX43" s="715"/>
      <c r="CY43" s="716"/>
      <c r="CZ43" s="684">
        <v>0.6</v>
      </c>
      <c r="DA43" s="713"/>
      <c r="DB43" s="713"/>
      <c r="DC43" s="717"/>
      <c r="DD43" s="688">
        <v>18718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708221</v>
      </c>
      <c r="CS44" s="680"/>
      <c r="CT44" s="680"/>
      <c r="CU44" s="680"/>
      <c r="CV44" s="680"/>
      <c r="CW44" s="680"/>
      <c r="CX44" s="680"/>
      <c r="CY44" s="681"/>
      <c r="CZ44" s="684">
        <v>23.8</v>
      </c>
      <c r="DA44" s="685"/>
      <c r="DB44" s="685"/>
      <c r="DC44" s="780"/>
      <c r="DD44" s="688">
        <v>69272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418866</v>
      </c>
      <c r="CS45" s="715"/>
      <c r="CT45" s="715"/>
      <c r="CU45" s="715"/>
      <c r="CV45" s="715"/>
      <c r="CW45" s="715"/>
      <c r="CX45" s="715"/>
      <c r="CY45" s="716"/>
      <c r="CZ45" s="684">
        <v>14.1</v>
      </c>
      <c r="DA45" s="713"/>
      <c r="DB45" s="713"/>
      <c r="DC45" s="717"/>
      <c r="DD45" s="688">
        <v>1769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289355</v>
      </c>
      <c r="CS46" s="680"/>
      <c r="CT46" s="680"/>
      <c r="CU46" s="680"/>
      <c r="CV46" s="680"/>
      <c r="CW46" s="680"/>
      <c r="CX46" s="680"/>
      <c r="CY46" s="681"/>
      <c r="CZ46" s="684">
        <v>9.6999999999999993</v>
      </c>
      <c r="DA46" s="685"/>
      <c r="DB46" s="685"/>
      <c r="DC46" s="780"/>
      <c r="DD46" s="688">
        <v>67503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t="s">
        <v>176</v>
      </c>
      <c r="CS47" s="715"/>
      <c r="CT47" s="715"/>
      <c r="CU47" s="715"/>
      <c r="CV47" s="715"/>
      <c r="CW47" s="715"/>
      <c r="CX47" s="715"/>
      <c r="CY47" s="716"/>
      <c r="CZ47" s="684" t="s">
        <v>237</v>
      </c>
      <c r="DA47" s="713"/>
      <c r="DB47" s="713"/>
      <c r="DC47" s="717"/>
      <c r="DD47" s="688" t="s">
        <v>138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176</v>
      </c>
      <c r="DA48" s="685"/>
      <c r="DB48" s="685"/>
      <c r="DC48" s="780"/>
      <c r="DD48" s="688" t="s">
        <v>176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2975180</v>
      </c>
      <c r="CS49" s="749"/>
      <c r="CT49" s="749"/>
      <c r="CU49" s="749"/>
      <c r="CV49" s="749"/>
      <c r="CW49" s="749"/>
      <c r="CX49" s="749"/>
      <c r="CY49" s="781"/>
      <c r="CZ49" s="764">
        <v>100</v>
      </c>
      <c r="DA49" s="782"/>
      <c r="DB49" s="782"/>
      <c r="DC49" s="783"/>
      <c r="DD49" s="784">
        <v>1944401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KTNL5ASZdWKW8I7/og8n/7IUvwXbANztZp1Cf4TUvidZsuh/UNEMucv0u4qZ1LROX6BGAL58bDl4q+610dIZg==" saltValue="7sH/zM7t2m4udIhCvw7O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4" sqref="AF13:AJ1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3039</v>
      </c>
      <c r="R7" s="815"/>
      <c r="S7" s="815"/>
      <c r="T7" s="815"/>
      <c r="U7" s="815"/>
      <c r="V7" s="815">
        <v>2975</v>
      </c>
      <c r="W7" s="815"/>
      <c r="X7" s="815"/>
      <c r="Y7" s="815"/>
      <c r="Z7" s="815"/>
      <c r="AA7" s="815">
        <v>64</v>
      </c>
      <c r="AB7" s="815"/>
      <c r="AC7" s="815"/>
      <c r="AD7" s="815"/>
      <c r="AE7" s="816"/>
      <c r="AF7" s="817">
        <v>64</v>
      </c>
      <c r="AG7" s="818"/>
      <c r="AH7" s="818"/>
      <c r="AI7" s="818"/>
      <c r="AJ7" s="819"/>
      <c r="AK7" s="854"/>
      <c r="AL7" s="855"/>
      <c r="AM7" s="855"/>
      <c r="AN7" s="855"/>
      <c r="AO7" s="855"/>
      <c r="AP7" s="855">
        <v>2862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v>0</v>
      </c>
      <c r="CI7" s="852"/>
      <c r="CJ7" s="852"/>
      <c r="CK7" s="852"/>
      <c r="CL7" s="853"/>
      <c r="CM7" s="851">
        <v>-12</v>
      </c>
      <c r="CN7" s="852"/>
      <c r="CO7" s="852"/>
      <c r="CP7" s="852"/>
      <c r="CQ7" s="853"/>
      <c r="CR7" s="851">
        <v>50</v>
      </c>
      <c r="CS7" s="852"/>
      <c r="CT7" s="852"/>
      <c r="CU7" s="852"/>
      <c r="CV7" s="853"/>
      <c r="CW7" s="851" t="s">
        <v>575</v>
      </c>
      <c r="CX7" s="852"/>
      <c r="CY7" s="852"/>
      <c r="CZ7" s="852"/>
      <c r="DA7" s="853"/>
      <c r="DB7" s="851">
        <v>18</v>
      </c>
      <c r="DC7" s="852"/>
      <c r="DD7" s="852"/>
      <c r="DE7" s="852"/>
      <c r="DF7" s="853"/>
      <c r="DG7" s="851" t="s">
        <v>575</v>
      </c>
      <c r="DH7" s="852"/>
      <c r="DI7" s="852"/>
      <c r="DJ7" s="852"/>
      <c r="DK7" s="853"/>
      <c r="DL7" s="851" t="s">
        <v>575</v>
      </c>
      <c r="DM7" s="852"/>
      <c r="DN7" s="852"/>
      <c r="DO7" s="852"/>
      <c r="DP7" s="853"/>
      <c r="DQ7" s="851" t="s">
        <v>577</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64</v>
      </c>
      <c r="AG23" s="874"/>
      <c r="AH23" s="874"/>
      <c r="AI23" s="874"/>
      <c r="AJ23" s="877"/>
      <c r="AK23" s="878"/>
      <c r="AL23" s="879"/>
      <c r="AM23" s="879"/>
      <c r="AN23" s="879"/>
      <c r="AO23" s="879"/>
      <c r="AP23" s="874"/>
      <c r="AQ23" s="874"/>
      <c r="AR23" s="874"/>
      <c r="AS23" s="874"/>
      <c r="AT23" s="874"/>
      <c r="AU23" s="880"/>
      <c r="AV23" s="880"/>
      <c r="AW23" s="880"/>
      <c r="AX23" s="880"/>
      <c r="AY23" s="881"/>
      <c r="AZ23" s="889" t="s">
        <v>138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148</v>
      </c>
      <c r="R28" s="903"/>
      <c r="S28" s="903"/>
      <c r="T28" s="903"/>
      <c r="U28" s="903"/>
      <c r="V28" s="903">
        <v>147</v>
      </c>
      <c r="W28" s="903"/>
      <c r="X28" s="903"/>
      <c r="Y28" s="903"/>
      <c r="Z28" s="903"/>
      <c r="AA28" s="903">
        <v>1</v>
      </c>
      <c r="AB28" s="903"/>
      <c r="AC28" s="903"/>
      <c r="AD28" s="903"/>
      <c r="AE28" s="904"/>
      <c r="AF28" s="905">
        <v>1</v>
      </c>
      <c r="AG28" s="903"/>
      <c r="AH28" s="903"/>
      <c r="AI28" s="903"/>
      <c r="AJ28" s="906"/>
      <c r="AK28" s="907">
        <v>25</v>
      </c>
      <c r="AL28" s="898"/>
      <c r="AM28" s="898"/>
      <c r="AN28" s="898"/>
      <c r="AO28" s="898"/>
      <c r="AP28" s="898">
        <v>1</v>
      </c>
      <c r="AQ28" s="898"/>
      <c r="AR28" s="898"/>
      <c r="AS28" s="898"/>
      <c r="AT28" s="898"/>
      <c r="AU28" s="898">
        <v>1</v>
      </c>
      <c r="AV28" s="898"/>
      <c r="AW28" s="898"/>
      <c r="AX28" s="898"/>
      <c r="AY28" s="898"/>
      <c r="AZ28" s="899" t="s">
        <v>569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21</v>
      </c>
      <c r="R29" s="839"/>
      <c r="S29" s="839"/>
      <c r="T29" s="839"/>
      <c r="U29" s="839"/>
      <c r="V29" s="839">
        <v>21</v>
      </c>
      <c r="W29" s="839"/>
      <c r="X29" s="839"/>
      <c r="Y29" s="839"/>
      <c r="Z29" s="839"/>
      <c r="AA29" s="839">
        <v>0</v>
      </c>
      <c r="AB29" s="839"/>
      <c r="AC29" s="839"/>
      <c r="AD29" s="839"/>
      <c r="AE29" s="840"/>
      <c r="AF29" s="841" t="s">
        <v>138</v>
      </c>
      <c r="AG29" s="842"/>
      <c r="AH29" s="842"/>
      <c r="AI29" s="842"/>
      <c r="AJ29" s="843"/>
      <c r="AK29" s="910">
        <v>12</v>
      </c>
      <c r="AL29" s="911"/>
      <c r="AM29" s="911"/>
      <c r="AN29" s="911"/>
      <c r="AO29" s="911"/>
      <c r="AP29" s="911">
        <v>95</v>
      </c>
      <c r="AQ29" s="911"/>
      <c r="AR29" s="911"/>
      <c r="AS29" s="911"/>
      <c r="AT29" s="911"/>
      <c r="AU29" s="911">
        <v>95</v>
      </c>
      <c r="AV29" s="911"/>
      <c r="AW29" s="911"/>
      <c r="AX29" s="911"/>
      <c r="AY29" s="911"/>
      <c r="AZ29" s="912" t="s">
        <v>569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31</v>
      </c>
      <c r="R30" s="839"/>
      <c r="S30" s="839"/>
      <c r="T30" s="839"/>
      <c r="U30" s="839"/>
      <c r="V30" s="839">
        <v>31</v>
      </c>
      <c r="W30" s="839"/>
      <c r="X30" s="839"/>
      <c r="Y30" s="839"/>
      <c r="Z30" s="839"/>
      <c r="AA30" s="839">
        <v>0</v>
      </c>
      <c r="AB30" s="839"/>
      <c r="AC30" s="839"/>
      <c r="AD30" s="839"/>
      <c r="AE30" s="840"/>
      <c r="AF30" s="841">
        <v>0</v>
      </c>
      <c r="AG30" s="842"/>
      <c r="AH30" s="842"/>
      <c r="AI30" s="842"/>
      <c r="AJ30" s="843"/>
      <c r="AK30" s="910">
        <v>11</v>
      </c>
      <c r="AL30" s="911"/>
      <c r="AM30" s="911"/>
      <c r="AN30" s="911"/>
      <c r="AO30" s="911"/>
      <c r="AP30" s="911" t="s">
        <v>568</v>
      </c>
      <c r="AQ30" s="911"/>
      <c r="AR30" s="911"/>
      <c r="AS30" s="911"/>
      <c r="AT30" s="911"/>
      <c r="AU30" s="911" t="s">
        <v>569</v>
      </c>
      <c r="AV30" s="911"/>
      <c r="AW30" s="911"/>
      <c r="AX30" s="911"/>
      <c r="AY30" s="911"/>
      <c r="AZ30" s="912" t="s">
        <v>569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278</v>
      </c>
      <c r="R31" s="839"/>
      <c r="S31" s="839"/>
      <c r="T31" s="839"/>
      <c r="U31" s="839"/>
      <c r="V31" s="839">
        <v>276</v>
      </c>
      <c r="W31" s="839"/>
      <c r="X31" s="839"/>
      <c r="Y31" s="839"/>
      <c r="Z31" s="839"/>
      <c r="AA31" s="839">
        <v>2</v>
      </c>
      <c r="AB31" s="839"/>
      <c r="AC31" s="839"/>
      <c r="AD31" s="839"/>
      <c r="AE31" s="840"/>
      <c r="AF31" s="841">
        <v>2</v>
      </c>
      <c r="AG31" s="842"/>
      <c r="AH31" s="842"/>
      <c r="AI31" s="842"/>
      <c r="AJ31" s="843"/>
      <c r="AK31" s="910">
        <v>63</v>
      </c>
      <c r="AL31" s="911"/>
      <c r="AM31" s="911"/>
      <c r="AN31" s="911"/>
      <c r="AO31" s="911"/>
      <c r="AP31" s="911">
        <v>745</v>
      </c>
      <c r="AQ31" s="911"/>
      <c r="AR31" s="911"/>
      <c r="AS31" s="911"/>
      <c r="AT31" s="911"/>
      <c r="AU31" s="911">
        <v>586</v>
      </c>
      <c r="AV31" s="911"/>
      <c r="AW31" s="911"/>
      <c r="AX31" s="911"/>
      <c r="AY31" s="911"/>
      <c r="AZ31" s="912" t="s">
        <v>569</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126</v>
      </c>
      <c r="R32" s="839"/>
      <c r="S32" s="839"/>
      <c r="T32" s="839"/>
      <c r="U32" s="839"/>
      <c r="V32" s="839">
        <v>125</v>
      </c>
      <c r="W32" s="839"/>
      <c r="X32" s="839"/>
      <c r="Y32" s="839"/>
      <c r="Z32" s="839"/>
      <c r="AA32" s="839">
        <v>1</v>
      </c>
      <c r="AB32" s="839"/>
      <c r="AC32" s="839"/>
      <c r="AD32" s="839"/>
      <c r="AE32" s="840"/>
      <c r="AF32" s="841">
        <v>1</v>
      </c>
      <c r="AG32" s="842"/>
      <c r="AH32" s="842"/>
      <c r="AI32" s="842"/>
      <c r="AJ32" s="843"/>
      <c r="AK32" s="910">
        <v>83</v>
      </c>
      <c r="AL32" s="911"/>
      <c r="AM32" s="911"/>
      <c r="AN32" s="911"/>
      <c r="AO32" s="911"/>
      <c r="AP32" s="911">
        <v>493</v>
      </c>
      <c r="AQ32" s="911"/>
      <c r="AR32" s="911"/>
      <c r="AS32" s="911"/>
      <c r="AT32" s="911"/>
      <c r="AU32" s="911">
        <v>493</v>
      </c>
      <c r="AV32" s="911"/>
      <c r="AW32" s="911"/>
      <c r="AX32" s="911"/>
      <c r="AY32" s="911"/>
      <c r="AZ32" s="912" t="s">
        <v>569</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393</v>
      </c>
      <c r="R66" s="798"/>
      <c r="S66" s="798"/>
      <c r="T66" s="798"/>
      <c r="U66" s="799"/>
      <c r="V66" s="797" t="s">
        <v>394</v>
      </c>
      <c r="W66" s="798"/>
      <c r="X66" s="798"/>
      <c r="Y66" s="798"/>
      <c r="Z66" s="799"/>
      <c r="AA66" s="797" t="s">
        <v>395</v>
      </c>
      <c r="AB66" s="798"/>
      <c r="AC66" s="798"/>
      <c r="AD66" s="798"/>
      <c r="AE66" s="799"/>
      <c r="AF66" s="932" t="s">
        <v>412</v>
      </c>
      <c r="AG66" s="893"/>
      <c r="AH66" s="893"/>
      <c r="AI66" s="893"/>
      <c r="AJ66" s="933"/>
      <c r="AK66" s="797" t="s">
        <v>397</v>
      </c>
      <c r="AL66" s="821"/>
      <c r="AM66" s="821"/>
      <c r="AN66" s="821"/>
      <c r="AO66" s="822"/>
      <c r="AP66" s="797" t="s">
        <v>398</v>
      </c>
      <c r="AQ66" s="798"/>
      <c r="AR66" s="798"/>
      <c r="AS66" s="798"/>
      <c r="AT66" s="799"/>
      <c r="AU66" s="797" t="s">
        <v>413</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96</v>
      </c>
      <c r="R68" s="946"/>
      <c r="S68" s="946"/>
      <c r="T68" s="946"/>
      <c r="U68" s="946"/>
      <c r="V68" s="946">
        <v>94</v>
      </c>
      <c r="W68" s="946"/>
      <c r="X68" s="946"/>
      <c r="Y68" s="946"/>
      <c r="Z68" s="946"/>
      <c r="AA68" s="946">
        <v>2</v>
      </c>
      <c r="AB68" s="946"/>
      <c r="AC68" s="946"/>
      <c r="AD68" s="946"/>
      <c r="AE68" s="946"/>
      <c r="AF68" s="946">
        <v>2</v>
      </c>
      <c r="AG68" s="946"/>
      <c r="AH68" s="946"/>
      <c r="AI68" s="946"/>
      <c r="AJ68" s="946"/>
      <c r="AK68" s="946" t="s">
        <v>575</v>
      </c>
      <c r="AL68" s="946"/>
      <c r="AM68" s="946"/>
      <c r="AN68" s="946"/>
      <c r="AO68" s="946"/>
      <c r="AP68" s="946" t="s">
        <v>575</v>
      </c>
      <c r="AQ68" s="946"/>
      <c r="AR68" s="946"/>
      <c r="AS68" s="946"/>
      <c r="AT68" s="946"/>
      <c r="AU68" s="946" t="s">
        <v>575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571</v>
      </c>
      <c r="C69" s="954"/>
      <c r="D69" s="954"/>
      <c r="E69" s="954"/>
      <c r="F69" s="954"/>
      <c r="G69" s="954"/>
      <c r="H69" s="954"/>
      <c r="I69" s="954"/>
      <c r="J69" s="954"/>
      <c r="K69" s="954"/>
      <c r="L69" s="954"/>
      <c r="M69" s="954"/>
      <c r="N69" s="954"/>
      <c r="O69" s="954"/>
      <c r="P69" s="955"/>
      <c r="Q69" s="956">
        <v>185</v>
      </c>
      <c r="R69" s="911"/>
      <c r="S69" s="911"/>
      <c r="T69" s="911"/>
      <c r="U69" s="911"/>
      <c r="V69" s="911">
        <v>179</v>
      </c>
      <c r="W69" s="911"/>
      <c r="X69" s="911"/>
      <c r="Y69" s="911"/>
      <c r="Z69" s="911"/>
      <c r="AA69" s="911">
        <v>6</v>
      </c>
      <c r="AB69" s="911"/>
      <c r="AC69" s="911"/>
      <c r="AD69" s="911"/>
      <c r="AE69" s="911"/>
      <c r="AF69" s="911">
        <v>6</v>
      </c>
      <c r="AG69" s="911"/>
      <c r="AH69" s="911"/>
      <c r="AI69" s="911"/>
      <c r="AJ69" s="911"/>
      <c r="AK69" s="911">
        <v>40</v>
      </c>
      <c r="AL69" s="911"/>
      <c r="AM69" s="911"/>
      <c r="AN69" s="911"/>
      <c r="AO69" s="911"/>
      <c r="AP69" s="911" t="s">
        <v>575</v>
      </c>
      <c r="AQ69" s="911"/>
      <c r="AR69" s="911"/>
      <c r="AS69" s="911"/>
      <c r="AT69" s="911"/>
      <c r="AU69" s="911" t="s">
        <v>575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572</v>
      </c>
      <c r="C70" s="954"/>
      <c r="D70" s="954"/>
      <c r="E70" s="954"/>
      <c r="F70" s="954"/>
      <c r="G70" s="954"/>
      <c r="H70" s="954"/>
      <c r="I70" s="954"/>
      <c r="J70" s="954"/>
      <c r="K70" s="954"/>
      <c r="L70" s="954"/>
      <c r="M70" s="954"/>
      <c r="N70" s="954"/>
      <c r="O70" s="954"/>
      <c r="P70" s="955"/>
      <c r="Q70" s="956">
        <v>1394</v>
      </c>
      <c r="R70" s="911"/>
      <c r="S70" s="911"/>
      <c r="T70" s="911"/>
      <c r="U70" s="911"/>
      <c r="V70" s="911">
        <v>1388</v>
      </c>
      <c r="W70" s="911"/>
      <c r="X70" s="911"/>
      <c r="Y70" s="911"/>
      <c r="Z70" s="911"/>
      <c r="AA70" s="911">
        <v>6</v>
      </c>
      <c r="AB70" s="911"/>
      <c r="AC70" s="911"/>
      <c r="AD70" s="911"/>
      <c r="AE70" s="911"/>
      <c r="AF70" s="911">
        <v>6</v>
      </c>
      <c r="AG70" s="911"/>
      <c r="AH70" s="911"/>
      <c r="AI70" s="911"/>
      <c r="AJ70" s="911"/>
      <c r="AK70" s="911" t="s">
        <v>576</v>
      </c>
      <c r="AL70" s="911"/>
      <c r="AM70" s="911"/>
      <c r="AN70" s="911"/>
      <c r="AO70" s="911"/>
      <c r="AP70" s="911">
        <v>339</v>
      </c>
      <c r="AQ70" s="911"/>
      <c r="AR70" s="911"/>
      <c r="AS70" s="911"/>
      <c r="AT70" s="911"/>
      <c r="AU70" s="911">
        <v>26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573</v>
      </c>
      <c r="C71" s="954"/>
      <c r="D71" s="954"/>
      <c r="E71" s="954"/>
      <c r="F71" s="954"/>
      <c r="G71" s="954"/>
      <c r="H71" s="954"/>
      <c r="I71" s="954"/>
      <c r="J71" s="954"/>
      <c r="K71" s="954"/>
      <c r="L71" s="954"/>
      <c r="M71" s="954"/>
      <c r="N71" s="954"/>
      <c r="O71" s="954"/>
      <c r="P71" s="955"/>
      <c r="Q71" s="956">
        <v>12</v>
      </c>
      <c r="R71" s="911"/>
      <c r="S71" s="911"/>
      <c r="T71" s="911"/>
      <c r="U71" s="911"/>
      <c r="V71" s="911">
        <v>12</v>
      </c>
      <c r="W71" s="911"/>
      <c r="X71" s="911"/>
      <c r="Y71" s="911"/>
      <c r="Z71" s="911"/>
      <c r="AA71" s="911">
        <v>0</v>
      </c>
      <c r="AB71" s="911"/>
      <c r="AC71" s="911"/>
      <c r="AD71" s="911"/>
      <c r="AE71" s="911"/>
      <c r="AF71" s="911">
        <v>0</v>
      </c>
      <c r="AG71" s="911"/>
      <c r="AH71" s="911"/>
      <c r="AI71" s="911"/>
      <c r="AJ71" s="911"/>
      <c r="AK71" s="911" t="s">
        <v>575</v>
      </c>
      <c r="AL71" s="911"/>
      <c r="AM71" s="911"/>
      <c r="AN71" s="911"/>
      <c r="AO71" s="911"/>
      <c r="AP71" s="911" t="s">
        <v>575</v>
      </c>
      <c r="AQ71" s="911"/>
      <c r="AR71" s="911"/>
      <c r="AS71" s="911"/>
      <c r="AT71" s="911"/>
      <c r="AU71" s="911" t="s">
        <v>575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308</v>
      </c>
      <c r="AG109" s="975"/>
      <c r="AH109" s="975"/>
      <c r="AI109" s="975"/>
      <c r="AJ109" s="976"/>
      <c r="AK109" s="974" t="s">
        <v>307</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308</v>
      </c>
      <c r="BW109" s="975"/>
      <c r="BX109" s="975"/>
      <c r="BY109" s="975"/>
      <c r="BZ109" s="976"/>
      <c r="CA109" s="974" t="s">
        <v>307</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308</v>
      </c>
      <c r="DM109" s="975"/>
      <c r="DN109" s="975"/>
      <c r="DO109" s="975"/>
      <c r="DP109" s="976"/>
      <c r="DQ109" s="974" t="s">
        <v>307</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301963</v>
      </c>
      <c r="AB110" s="982"/>
      <c r="AC110" s="982"/>
      <c r="AD110" s="982"/>
      <c r="AE110" s="983"/>
      <c r="AF110" s="984">
        <v>310608</v>
      </c>
      <c r="AG110" s="982"/>
      <c r="AH110" s="982"/>
      <c r="AI110" s="982"/>
      <c r="AJ110" s="983"/>
      <c r="AK110" s="984">
        <v>289263</v>
      </c>
      <c r="AL110" s="982"/>
      <c r="AM110" s="982"/>
      <c r="AN110" s="982"/>
      <c r="AO110" s="983"/>
      <c r="AP110" s="985">
        <v>20.6</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2821264</v>
      </c>
      <c r="BR110" s="1017"/>
      <c r="BS110" s="1017"/>
      <c r="BT110" s="1017"/>
      <c r="BU110" s="1017"/>
      <c r="BV110" s="1017">
        <v>2747827</v>
      </c>
      <c r="BW110" s="1017"/>
      <c r="BX110" s="1017"/>
      <c r="BY110" s="1017"/>
      <c r="BZ110" s="1017"/>
      <c r="CA110" s="1017">
        <v>2862403</v>
      </c>
      <c r="CB110" s="1017"/>
      <c r="CC110" s="1017"/>
      <c r="CD110" s="1017"/>
      <c r="CE110" s="1017"/>
      <c r="CF110" s="1031">
        <v>204.2</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138</v>
      </c>
      <c r="DM110" s="1017"/>
      <c r="DN110" s="1017"/>
      <c r="DO110" s="1017"/>
      <c r="DP110" s="1017"/>
      <c r="DQ110" s="1017" t="s">
        <v>138</v>
      </c>
      <c r="DR110" s="1017"/>
      <c r="DS110" s="1017"/>
      <c r="DT110" s="1017"/>
      <c r="DU110" s="1017"/>
      <c r="DV110" s="1018" t="s">
        <v>138</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138</v>
      </c>
      <c r="AB111" s="1024"/>
      <c r="AC111" s="1024"/>
      <c r="AD111" s="1024"/>
      <c r="AE111" s="1025"/>
      <c r="AF111" s="1026" t="s">
        <v>138</v>
      </c>
      <c r="AG111" s="1024"/>
      <c r="AH111" s="1024"/>
      <c r="AI111" s="1024"/>
      <c r="AJ111" s="1025"/>
      <c r="AK111" s="1026" t="s">
        <v>138</v>
      </c>
      <c r="AL111" s="1024"/>
      <c r="AM111" s="1024"/>
      <c r="AN111" s="1024"/>
      <c r="AO111" s="1025"/>
      <c r="AP111" s="1027" t="s">
        <v>430</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37764</v>
      </c>
      <c r="BR111" s="1010"/>
      <c r="BS111" s="1010"/>
      <c r="BT111" s="1010"/>
      <c r="BU111" s="1010"/>
      <c r="BV111" s="1010">
        <v>33728</v>
      </c>
      <c r="BW111" s="1010"/>
      <c r="BX111" s="1010"/>
      <c r="BY111" s="1010"/>
      <c r="BZ111" s="1010"/>
      <c r="CA111" s="1010">
        <v>29743</v>
      </c>
      <c r="CB111" s="1010"/>
      <c r="CC111" s="1010"/>
      <c r="CD111" s="1010"/>
      <c r="CE111" s="1010"/>
      <c r="CF111" s="1004">
        <v>2.1</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138</v>
      </c>
      <c r="DH111" s="1010"/>
      <c r="DI111" s="1010"/>
      <c r="DJ111" s="1010"/>
      <c r="DK111" s="1010"/>
      <c r="DL111" s="1010" t="s">
        <v>434</v>
      </c>
      <c r="DM111" s="1010"/>
      <c r="DN111" s="1010"/>
      <c r="DO111" s="1010"/>
      <c r="DP111" s="1010"/>
      <c r="DQ111" s="1010" t="s">
        <v>138</v>
      </c>
      <c r="DR111" s="1010"/>
      <c r="DS111" s="1010"/>
      <c r="DT111" s="1010"/>
      <c r="DU111" s="1010"/>
      <c r="DV111" s="1011" t="s">
        <v>138</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138</v>
      </c>
      <c r="AB112" s="1049"/>
      <c r="AC112" s="1049"/>
      <c r="AD112" s="1049"/>
      <c r="AE112" s="1050"/>
      <c r="AF112" s="1051" t="s">
        <v>138</v>
      </c>
      <c r="AG112" s="1049"/>
      <c r="AH112" s="1049"/>
      <c r="AI112" s="1049"/>
      <c r="AJ112" s="1050"/>
      <c r="AK112" s="1051" t="s">
        <v>138</v>
      </c>
      <c r="AL112" s="1049"/>
      <c r="AM112" s="1049"/>
      <c r="AN112" s="1049"/>
      <c r="AO112" s="1050"/>
      <c r="AP112" s="1052" t="s">
        <v>138</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1218331</v>
      </c>
      <c r="BR112" s="1010"/>
      <c r="BS112" s="1010"/>
      <c r="BT112" s="1010"/>
      <c r="BU112" s="1010"/>
      <c r="BV112" s="1010">
        <v>1236847</v>
      </c>
      <c r="BW112" s="1010"/>
      <c r="BX112" s="1010"/>
      <c r="BY112" s="1010"/>
      <c r="BZ112" s="1010"/>
      <c r="CA112" s="1010">
        <v>1175462</v>
      </c>
      <c r="CB112" s="1010"/>
      <c r="CC112" s="1010"/>
      <c r="CD112" s="1010"/>
      <c r="CE112" s="1010"/>
      <c r="CF112" s="1004">
        <v>83.9</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138</v>
      </c>
      <c r="DM112" s="1010"/>
      <c r="DN112" s="1010"/>
      <c r="DO112" s="1010"/>
      <c r="DP112" s="1010"/>
      <c r="DQ112" s="1010" t="s">
        <v>409</v>
      </c>
      <c r="DR112" s="1010"/>
      <c r="DS112" s="1010"/>
      <c r="DT112" s="1010"/>
      <c r="DU112" s="1010"/>
      <c r="DV112" s="1011" t="s">
        <v>409</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102600</v>
      </c>
      <c r="AB113" s="1024"/>
      <c r="AC113" s="1024"/>
      <c r="AD113" s="1024"/>
      <c r="AE113" s="1025"/>
      <c r="AF113" s="1026">
        <v>101377</v>
      </c>
      <c r="AG113" s="1024"/>
      <c r="AH113" s="1024"/>
      <c r="AI113" s="1024"/>
      <c r="AJ113" s="1025"/>
      <c r="AK113" s="1026">
        <v>107019</v>
      </c>
      <c r="AL113" s="1024"/>
      <c r="AM113" s="1024"/>
      <c r="AN113" s="1024"/>
      <c r="AO113" s="1025"/>
      <c r="AP113" s="1027">
        <v>7.6</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38206</v>
      </c>
      <c r="BR113" s="1010"/>
      <c r="BS113" s="1010"/>
      <c r="BT113" s="1010"/>
      <c r="BU113" s="1010"/>
      <c r="BV113" s="1010">
        <v>32326</v>
      </c>
      <c r="BW113" s="1010"/>
      <c r="BX113" s="1010"/>
      <c r="BY113" s="1010"/>
      <c r="BZ113" s="1010"/>
      <c r="CA113" s="1010">
        <v>26423</v>
      </c>
      <c r="CB113" s="1010"/>
      <c r="CC113" s="1010"/>
      <c r="CD113" s="1010"/>
      <c r="CE113" s="1010"/>
      <c r="CF113" s="1004">
        <v>1.9</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442</v>
      </c>
      <c r="DH113" s="1049"/>
      <c r="DI113" s="1049"/>
      <c r="DJ113" s="1049"/>
      <c r="DK113" s="1050"/>
      <c r="DL113" s="1051" t="s">
        <v>409</v>
      </c>
      <c r="DM113" s="1049"/>
      <c r="DN113" s="1049"/>
      <c r="DO113" s="1049"/>
      <c r="DP113" s="1050"/>
      <c r="DQ113" s="1051" t="s">
        <v>138</v>
      </c>
      <c r="DR113" s="1049"/>
      <c r="DS113" s="1049"/>
      <c r="DT113" s="1049"/>
      <c r="DU113" s="1050"/>
      <c r="DV113" s="1052" t="s">
        <v>409</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5140</v>
      </c>
      <c r="AB114" s="1049"/>
      <c r="AC114" s="1049"/>
      <c r="AD114" s="1049"/>
      <c r="AE114" s="1050"/>
      <c r="AF114" s="1051">
        <v>5984</v>
      </c>
      <c r="AG114" s="1049"/>
      <c r="AH114" s="1049"/>
      <c r="AI114" s="1049"/>
      <c r="AJ114" s="1050"/>
      <c r="AK114" s="1051">
        <v>5981</v>
      </c>
      <c r="AL114" s="1049"/>
      <c r="AM114" s="1049"/>
      <c r="AN114" s="1049"/>
      <c r="AO114" s="1050"/>
      <c r="AP114" s="1052">
        <v>0.4</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82735</v>
      </c>
      <c r="BR114" s="1010"/>
      <c r="BS114" s="1010"/>
      <c r="BT114" s="1010"/>
      <c r="BU114" s="1010"/>
      <c r="BV114" s="1010">
        <v>56240</v>
      </c>
      <c r="BW114" s="1010"/>
      <c r="BX114" s="1010"/>
      <c r="BY114" s="1010"/>
      <c r="BZ114" s="1010"/>
      <c r="CA114" s="1010">
        <v>25557</v>
      </c>
      <c r="CB114" s="1010"/>
      <c r="CC114" s="1010"/>
      <c r="CD114" s="1010"/>
      <c r="CE114" s="1010"/>
      <c r="CF114" s="1004">
        <v>1.8</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138</v>
      </c>
      <c r="DH114" s="1049"/>
      <c r="DI114" s="1049"/>
      <c r="DJ114" s="1049"/>
      <c r="DK114" s="1050"/>
      <c r="DL114" s="1051" t="s">
        <v>138</v>
      </c>
      <c r="DM114" s="1049"/>
      <c r="DN114" s="1049"/>
      <c r="DO114" s="1049"/>
      <c r="DP114" s="1050"/>
      <c r="DQ114" s="1051" t="s">
        <v>138</v>
      </c>
      <c r="DR114" s="1049"/>
      <c r="DS114" s="1049"/>
      <c r="DT114" s="1049"/>
      <c r="DU114" s="1050"/>
      <c r="DV114" s="1052" t="s">
        <v>442</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15155</v>
      </c>
      <c r="AB115" s="1024"/>
      <c r="AC115" s="1024"/>
      <c r="AD115" s="1024"/>
      <c r="AE115" s="1025"/>
      <c r="AF115" s="1026">
        <v>14454</v>
      </c>
      <c r="AG115" s="1024"/>
      <c r="AH115" s="1024"/>
      <c r="AI115" s="1024"/>
      <c r="AJ115" s="1025"/>
      <c r="AK115" s="1026">
        <v>15488</v>
      </c>
      <c r="AL115" s="1024"/>
      <c r="AM115" s="1024"/>
      <c r="AN115" s="1024"/>
      <c r="AO115" s="1025"/>
      <c r="AP115" s="1027">
        <v>1.1000000000000001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138</v>
      </c>
      <c r="BR115" s="1010"/>
      <c r="BS115" s="1010"/>
      <c r="BT115" s="1010"/>
      <c r="BU115" s="1010"/>
      <c r="BV115" s="1010" t="s">
        <v>434</v>
      </c>
      <c r="BW115" s="1010"/>
      <c r="BX115" s="1010"/>
      <c r="BY115" s="1010"/>
      <c r="BZ115" s="1010"/>
      <c r="CA115" s="1010" t="s">
        <v>138</v>
      </c>
      <c r="CB115" s="1010"/>
      <c r="CC115" s="1010"/>
      <c r="CD115" s="1010"/>
      <c r="CE115" s="1010"/>
      <c r="CF115" s="1004" t="s">
        <v>138</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138</v>
      </c>
      <c r="DH115" s="1049"/>
      <c r="DI115" s="1049"/>
      <c r="DJ115" s="1049"/>
      <c r="DK115" s="1050"/>
      <c r="DL115" s="1051" t="s">
        <v>442</v>
      </c>
      <c r="DM115" s="1049"/>
      <c r="DN115" s="1049"/>
      <c r="DO115" s="1049"/>
      <c r="DP115" s="1050"/>
      <c r="DQ115" s="1051" t="s">
        <v>409</v>
      </c>
      <c r="DR115" s="1049"/>
      <c r="DS115" s="1049"/>
      <c r="DT115" s="1049"/>
      <c r="DU115" s="1050"/>
      <c r="DV115" s="1052" t="s">
        <v>409</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32</v>
      </c>
      <c r="AB116" s="1049"/>
      <c r="AC116" s="1049"/>
      <c r="AD116" s="1049"/>
      <c r="AE116" s="1050"/>
      <c r="AF116" s="1051">
        <v>92</v>
      </c>
      <c r="AG116" s="1049"/>
      <c r="AH116" s="1049"/>
      <c r="AI116" s="1049"/>
      <c r="AJ116" s="1050"/>
      <c r="AK116" s="1051">
        <v>503</v>
      </c>
      <c r="AL116" s="1049"/>
      <c r="AM116" s="1049"/>
      <c r="AN116" s="1049"/>
      <c r="AO116" s="1050"/>
      <c r="AP116" s="1052">
        <v>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409</v>
      </c>
      <c r="BR116" s="1010"/>
      <c r="BS116" s="1010"/>
      <c r="BT116" s="1010"/>
      <c r="BU116" s="1010"/>
      <c r="BV116" s="1010" t="s">
        <v>138</v>
      </c>
      <c r="BW116" s="1010"/>
      <c r="BX116" s="1010"/>
      <c r="BY116" s="1010"/>
      <c r="BZ116" s="1010"/>
      <c r="CA116" s="1010" t="s">
        <v>138</v>
      </c>
      <c r="CB116" s="1010"/>
      <c r="CC116" s="1010"/>
      <c r="CD116" s="1010"/>
      <c r="CE116" s="1010"/>
      <c r="CF116" s="1004" t="s">
        <v>138</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37245</v>
      </c>
      <c r="DH116" s="1049"/>
      <c r="DI116" s="1049"/>
      <c r="DJ116" s="1049"/>
      <c r="DK116" s="1050"/>
      <c r="DL116" s="1051">
        <v>33360</v>
      </c>
      <c r="DM116" s="1049"/>
      <c r="DN116" s="1049"/>
      <c r="DO116" s="1049"/>
      <c r="DP116" s="1050"/>
      <c r="DQ116" s="1051">
        <v>29511</v>
      </c>
      <c r="DR116" s="1049"/>
      <c r="DS116" s="1049"/>
      <c r="DT116" s="1049"/>
      <c r="DU116" s="1050"/>
      <c r="DV116" s="1052">
        <v>2.1</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424890</v>
      </c>
      <c r="AB117" s="1067"/>
      <c r="AC117" s="1067"/>
      <c r="AD117" s="1067"/>
      <c r="AE117" s="1068"/>
      <c r="AF117" s="1069">
        <v>432515</v>
      </c>
      <c r="AG117" s="1067"/>
      <c r="AH117" s="1067"/>
      <c r="AI117" s="1067"/>
      <c r="AJ117" s="1068"/>
      <c r="AK117" s="1069">
        <v>418254</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138</v>
      </c>
      <c r="BR117" s="1010"/>
      <c r="BS117" s="1010"/>
      <c r="BT117" s="1010"/>
      <c r="BU117" s="1010"/>
      <c r="BV117" s="1010" t="s">
        <v>138</v>
      </c>
      <c r="BW117" s="1010"/>
      <c r="BX117" s="1010"/>
      <c r="BY117" s="1010"/>
      <c r="BZ117" s="1010"/>
      <c r="CA117" s="1010" t="s">
        <v>409</v>
      </c>
      <c r="CB117" s="1010"/>
      <c r="CC117" s="1010"/>
      <c r="CD117" s="1010"/>
      <c r="CE117" s="1010"/>
      <c r="CF117" s="1004" t="s">
        <v>434</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v>519</v>
      </c>
      <c r="DH117" s="1049"/>
      <c r="DI117" s="1049"/>
      <c r="DJ117" s="1049"/>
      <c r="DK117" s="1050"/>
      <c r="DL117" s="1051">
        <v>368</v>
      </c>
      <c r="DM117" s="1049"/>
      <c r="DN117" s="1049"/>
      <c r="DO117" s="1049"/>
      <c r="DP117" s="1050"/>
      <c r="DQ117" s="1051">
        <v>232</v>
      </c>
      <c r="DR117" s="1049"/>
      <c r="DS117" s="1049"/>
      <c r="DT117" s="1049"/>
      <c r="DU117" s="1050"/>
      <c r="DV117" s="1052">
        <v>0</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308</v>
      </c>
      <c r="AG118" s="975"/>
      <c r="AH118" s="975"/>
      <c r="AI118" s="975"/>
      <c r="AJ118" s="976"/>
      <c r="AK118" s="974" t="s">
        <v>307</v>
      </c>
      <c r="AL118" s="975"/>
      <c r="AM118" s="975"/>
      <c r="AN118" s="975"/>
      <c r="AO118" s="976"/>
      <c r="AP118" s="1061" t="s">
        <v>424</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430</v>
      </c>
      <c r="BR118" s="1088"/>
      <c r="BS118" s="1088"/>
      <c r="BT118" s="1088"/>
      <c r="BU118" s="1088"/>
      <c r="BV118" s="1088" t="s">
        <v>434</v>
      </c>
      <c r="BW118" s="1088"/>
      <c r="BX118" s="1088"/>
      <c r="BY118" s="1088"/>
      <c r="BZ118" s="1088"/>
      <c r="CA118" s="1088" t="s">
        <v>138</v>
      </c>
      <c r="CB118" s="1088"/>
      <c r="CC118" s="1088"/>
      <c r="CD118" s="1088"/>
      <c r="CE118" s="1088"/>
      <c r="CF118" s="1004" t="s">
        <v>138</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138</v>
      </c>
      <c r="DM118" s="1049"/>
      <c r="DN118" s="1049"/>
      <c r="DO118" s="1049"/>
      <c r="DP118" s="1050"/>
      <c r="DQ118" s="1051" t="s">
        <v>434</v>
      </c>
      <c r="DR118" s="1049"/>
      <c r="DS118" s="1049"/>
      <c r="DT118" s="1049"/>
      <c r="DU118" s="1050"/>
      <c r="DV118" s="1052" t="s">
        <v>442</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434</v>
      </c>
      <c r="AB119" s="982"/>
      <c r="AC119" s="982"/>
      <c r="AD119" s="982"/>
      <c r="AE119" s="983"/>
      <c r="AF119" s="984" t="s">
        <v>138</v>
      </c>
      <c r="AG119" s="982"/>
      <c r="AH119" s="982"/>
      <c r="AI119" s="982"/>
      <c r="AJ119" s="983"/>
      <c r="AK119" s="984" t="s">
        <v>430</v>
      </c>
      <c r="AL119" s="982"/>
      <c r="AM119" s="982"/>
      <c r="AN119" s="982"/>
      <c r="AO119" s="983"/>
      <c r="AP119" s="985" t="s">
        <v>138</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457</v>
      </c>
      <c r="BP119" s="1096"/>
      <c r="BQ119" s="1087">
        <v>4198300</v>
      </c>
      <c r="BR119" s="1088"/>
      <c r="BS119" s="1088"/>
      <c r="BT119" s="1088"/>
      <c r="BU119" s="1088"/>
      <c r="BV119" s="1088">
        <v>4106968</v>
      </c>
      <c r="BW119" s="1088"/>
      <c r="BX119" s="1088"/>
      <c r="BY119" s="1088"/>
      <c r="BZ119" s="1088"/>
      <c r="CA119" s="1088">
        <v>4119588</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138</v>
      </c>
      <c r="DH119" s="1074"/>
      <c r="DI119" s="1074"/>
      <c r="DJ119" s="1074"/>
      <c r="DK119" s="1075"/>
      <c r="DL119" s="1073" t="s">
        <v>138</v>
      </c>
      <c r="DM119" s="1074"/>
      <c r="DN119" s="1074"/>
      <c r="DO119" s="1074"/>
      <c r="DP119" s="1075"/>
      <c r="DQ119" s="1073" t="s">
        <v>434</v>
      </c>
      <c r="DR119" s="1074"/>
      <c r="DS119" s="1074"/>
      <c r="DT119" s="1074"/>
      <c r="DU119" s="1075"/>
      <c r="DV119" s="1076" t="s">
        <v>138</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434</v>
      </c>
      <c r="AB120" s="1049"/>
      <c r="AC120" s="1049"/>
      <c r="AD120" s="1049"/>
      <c r="AE120" s="1050"/>
      <c r="AF120" s="1051" t="s">
        <v>442</v>
      </c>
      <c r="AG120" s="1049"/>
      <c r="AH120" s="1049"/>
      <c r="AI120" s="1049"/>
      <c r="AJ120" s="1050"/>
      <c r="AK120" s="1051" t="s">
        <v>138</v>
      </c>
      <c r="AL120" s="1049"/>
      <c r="AM120" s="1049"/>
      <c r="AN120" s="1049"/>
      <c r="AO120" s="1050"/>
      <c r="AP120" s="1052" t="s">
        <v>138</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1133782</v>
      </c>
      <c r="BR120" s="1017"/>
      <c r="BS120" s="1017"/>
      <c r="BT120" s="1017"/>
      <c r="BU120" s="1017"/>
      <c r="BV120" s="1017">
        <v>1068099</v>
      </c>
      <c r="BW120" s="1017"/>
      <c r="BX120" s="1017"/>
      <c r="BY120" s="1017"/>
      <c r="BZ120" s="1017"/>
      <c r="CA120" s="1017">
        <v>812491</v>
      </c>
      <c r="CB120" s="1017"/>
      <c r="CC120" s="1017"/>
      <c r="CD120" s="1017"/>
      <c r="CE120" s="1017"/>
      <c r="CF120" s="1031">
        <v>58</v>
      </c>
      <c r="CG120" s="1032"/>
      <c r="CH120" s="1032"/>
      <c r="CI120" s="1032"/>
      <c r="CJ120" s="1032"/>
      <c r="CK120" s="1097" t="s">
        <v>461</v>
      </c>
      <c r="CL120" s="1098"/>
      <c r="CM120" s="1098"/>
      <c r="CN120" s="1098"/>
      <c r="CO120" s="1099"/>
      <c r="CP120" s="1105" t="s">
        <v>404</v>
      </c>
      <c r="CQ120" s="1106"/>
      <c r="CR120" s="1106"/>
      <c r="CS120" s="1106"/>
      <c r="CT120" s="1106"/>
      <c r="CU120" s="1106"/>
      <c r="CV120" s="1106"/>
      <c r="CW120" s="1106"/>
      <c r="CX120" s="1106"/>
      <c r="CY120" s="1106"/>
      <c r="CZ120" s="1106"/>
      <c r="DA120" s="1106"/>
      <c r="DB120" s="1106"/>
      <c r="DC120" s="1106"/>
      <c r="DD120" s="1106"/>
      <c r="DE120" s="1106"/>
      <c r="DF120" s="1107"/>
      <c r="DG120" s="1016">
        <v>523445</v>
      </c>
      <c r="DH120" s="1017"/>
      <c r="DI120" s="1017"/>
      <c r="DJ120" s="1017"/>
      <c r="DK120" s="1017"/>
      <c r="DL120" s="1017">
        <v>594663</v>
      </c>
      <c r="DM120" s="1017"/>
      <c r="DN120" s="1017"/>
      <c r="DO120" s="1017"/>
      <c r="DP120" s="1017"/>
      <c r="DQ120" s="1017">
        <v>585662</v>
      </c>
      <c r="DR120" s="1017"/>
      <c r="DS120" s="1017"/>
      <c r="DT120" s="1017"/>
      <c r="DU120" s="1017"/>
      <c r="DV120" s="1018">
        <v>41.8</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434</v>
      </c>
      <c r="AB121" s="1049"/>
      <c r="AC121" s="1049"/>
      <c r="AD121" s="1049"/>
      <c r="AE121" s="1050"/>
      <c r="AF121" s="1051" t="s">
        <v>138</v>
      </c>
      <c r="AG121" s="1049"/>
      <c r="AH121" s="1049"/>
      <c r="AI121" s="1049"/>
      <c r="AJ121" s="1050"/>
      <c r="AK121" s="1051" t="s">
        <v>138</v>
      </c>
      <c r="AL121" s="1049"/>
      <c r="AM121" s="1049"/>
      <c r="AN121" s="1049"/>
      <c r="AO121" s="1050"/>
      <c r="AP121" s="1052" t="s">
        <v>434</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214416</v>
      </c>
      <c r="BR121" s="1010"/>
      <c r="BS121" s="1010"/>
      <c r="BT121" s="1010"/>
      <c r="BU121" s="1010"/>
      <c r="BV121" s="1010">
        <v>214331</v>
      </c>
      <c r="BW121" s="1010"/>
      <c r="BX121" s="1010"/>
      <c r="BY121" s="1010"/>
      <c r="BZ121" s="1010"/>
      <c r="CA121" s="1010">
        <v>208955</v>
      </c>
      <c r="CB121" s="1010"/>
      <c r="CC121" s="1010"/>
      <c r="CD121" s="1010"/>
      <c r="CE121" s="1010"/>
      <c r="CF121" s="1004">
        <v>14.9</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v>589109</v>
      </c>
      <c r="DH121" s="1010"/>
      <c r="DI121" s="1010"/>
      <c r="DJ121" s="1010"/>
      <c r="DK121" s="1010"/>
      <c r="DL121" s="1010">
        <v>540578</v>
      </c>
      <c r="DM121" s="1010"/>
      <c r="DN121" s="1010"/>
      <c r="DO121" s="1010"/>
      <c r="DP121" s="1010"/>
      <c r="DQ121" s="1010">
        <v>494629</v>
      </c>
      <c r="DR121" s="1010"/>
      <c r="DS121" s="1010"/>
      <c r="DT121" s="1010"/>
      <c r="DU121" s="1010"/>
      <c r="DV121" s="1011">
        <v>35.299999999999997</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138</v>
      </c>
      <c r="AG122" s="1049"/>
      <c r="AH122" s="1049"/>
      <c r="AI122" s="1049"/>
      <c r="AJ122" s="1050"/>
      <c r="AK122" s="1051" t="s">
        <v>138</v>
      </c>
      <c r="AL122" s="1049"/>
      <c r="AM122" s="1049"/>
      <c r="AN122" s="1049"/>
      <c r="AO122" s="1050"/>
      <c r="AP122" s="1052" t="s">
        <v>434</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2092476</v>
      </c>
      <c r="BR122" s="1088"/>
      <c r="BS122" s="1088"/>
      <c r="BT122" s="1088"/>
      <c r="BU122" s="1088"/>
      <c r="BV122" s="1088">
        <v>2023829</v>
      </c>
      <c r="BW122" s="1088"/>
      <c r="BX122" s="1088"/>
      <c r="BY122" s="1088"/>
      <c r="BZ122" s="1088"/>
      <c r="CA122" s="1088">
        <v>2017664</v>
      </c>
      <c r="CB122" s="1088"/>
      <c r="CC122" s="1088"/>
      <c r="CD122" s="1088"/>
      <c r="CE122" s="1088"/>
      <c r="CF122" s="1108">
        <v>144</v>
      </c>
      <c r="CG122" s="1109"/>
      <c r="CH122" s="1109"/>
      <c r="CI122" s="1109"/>
      <c r="CJ122" s="1109"/>
      <c r="CK122" s="1100"/>
      <c r="CL122" s="1101"/>
      <c r="CM122" s="1101"/>
      <c r="CN122" s="1101"/>
      <c r="CO122" s="1102"/>
      <c r="CP122" s="1110" t="s">
        <v>465</v>
      </c>
      <c r="CQ122" s="1111"/>
      <c r="CR122" s="1111"/>
      <c r="CS122" s="1111"/>
      <c r="CT122" s="1111"/>
      <c r="CU122" s="1111"/>
      <c r="CV122" s="1111"/>
      <c r="CW122" s="1111"/>
      <c r="CX122" s="1111"/>
      <c r="CY122" s="1111"/>
      <c r="CZ122" s="1111"/>
      <c r="DA122" s="1111"/>
      <c r="DB122" s="1111"/>
      <c r="DC122" s="1111"/>
      <c r="DD122" s="1111"/>
      <c r="DE122" s="1111"/>
      <c r="DF122" s="1112"/>
      <c r="DG122" s="1009">
        <v>105777</v>
      </c>
      <c r="DH122" s="1010"/>
      <c r="DI122" s="1010"/>
      <c r="DJ122" s="1010"/>
      <c r="DK122" s="1010"/>
      <c r="DL122" s="1010">
        <v>101606</v>
      </c>
      <c r="DM122" s="1010"/>
      <c r="DN122" s="1010"/>
      <c r="DO122" s="1010"/>
      <c r="DP122" s="1010"/>
      <c r="DQ122" s="1010">
        <v>95171</v>
      </c>
      <c r="DR122" s="1010"/>
      <c r="DS122" s="1010"/>
      <c r="DT122" s="1010"/>
      <c r="DU122" s="1010"/>
      <c r="DV122" s="1011">
        <v>6.8</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4801</v>
      </c>
      <c r="AB123" s="1049"/>
      <c r="AC123" s="1049"/>
      <c r="AD123" s="1049"/>
      <c r="AE123" s="1050"/>
      <c r="AF123" s="1051">
        <v>3885</v>
      </c>
      <c r="AG123" s="1049"/>
      <c r="AH123" s="1049"/>
      <c r="AI123" s="1049"/>
      <c r="AJ123" s="1050"/>
      <c r="AK123" s="1051">
        <v>3849</v>
      </c>
      <c r="AL123" s="1049"/>
      <c r="AM123" s="1049"/>
      <c r="AN123" s="1049"/>
      <c r="AO123" s="1050"/>
      <c r="AP123" s="1052">
        <v>0.3</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466</v>
      </c>
      <c r="BP123" s="1096"/>
      <c r="BQ123" s="1155">
        <v>3440674</v>
      </c>
      <c r="BR123" s="1156"/>
      <c r="BS123" s="1156"/>
      <c r="BT123" s="1156"/>
      <c r="BU123" s="1156"/>
      <c r="BV123" s="1156">
        <v>3306259</v>
      </c>
      <c r="BW123" s="1156"/>
      <c r="BX123" s="1156"/>
      <c r="BY123" s="1156"/>
      <c r="BZ123" s="1156"/>
      <c r="CA123" s="1156">
        <v>3039110</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138</v>
      </c>
      <c r="DH123" s="1049"/>
      <c r="DI123" s="1049"/>
      <c r="DJ123" s="1049"/>
      <c r="DK123" s="1050"/>
      <c r="DL123" s="1051" t="s">
        <v>138</v>
      </c>
      <c r="DM123" s="1049"/>
      <c r="DN123" s="1049"/>
      <c r="DO123" s="1049"/>
      <c r="DP123" s="1050"/>
      <c r="DQ123" s="1051" t="s">
        <v>138</v>
      </c>
      <c r="DR123" s="1049"/>
      <c r="DS123" s="1049"/>
      <c r="DT123" s="1049"/>
      <c r="DU123" s="1050"/>
      <c r="DV123" s="1052" t="s">
        <v>138</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138</v>
      </c>
      <c r="AB124" s="1049"/>
      <c r="AC124" s="1049"/>
      <c r="AD124" s="1049"/>
      <c r="AE124" s="1050"/>
      <c r="AF124" s="1051" t="s">
        <v>138</v>
      </c>
      <c r="AG124" s="1049"/>
      <c r="AH124" s="1049"/>
      <c r="AI124" s="1049"/>
      <c r="AJ124" s="1050"/>
      <c r="AK124" s="1051" t="s">
        <v>434</v>
      </c>
      <c r="AL124" s="1049"/>
      <c r="AM124" s="1049"/>
      <c r="AN124" s="1049"/>
      <c r="AO124" s="1050"/>
      <c r="AP124" s="1052" t="s">
        <v>138</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50.4</v>
      </c>
      <c r="BR124" s="1118"/>
      <c r="BS124" s="1118"/>
      <c r="BT124" s="1118"/>
      <c r="BU124" s="1118"/>
      <c r="BV124" s="1118">
        <v>56</v>
      </c>
      <c r="BW124" s="1118"/>
      <c r="BX124" s="1118"/>
      <c r="BY124" s="1118"/>
      <c r="BZ124" s="1118"/>
      <c r="CA124" s="1118">
        <v>77</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434</v>
      </c>
      <c r="DH124" s="1074"/>
      <c r="DI124" s="1074"/>
      <c r="DJ124" s="1074"/>
      <c r="DK124" s="1075"/>
      <c r="DL124" s="1073" t="s">
        <v>442</v>
      </c>
      <c r="DM124" s="1074"/>
      <c r="DN124" s="1074"/>
      <c r="DO124" s="1074"/>
      <c r="DP124" s="1075"/>
      <c r="DQ124" s="1073" t="s">
        <v>138</v>
      </c>
      <c r="DR124" s="1074"/>
      <c r="DS124" s="1074"/>
      <c r="DT124" s="1074"/>
      <c r="DU124" s="1075"/>
      <c r="DV124" s="1076" t="s">
        <v>138</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138</v>
      </c>
      <c r="AB125" s="1049"/>
      <c r="AC125" s="1049"/>
      <c r="AD125" s="1049"/>
      <c r="AE125" s="1050"/>
      <c r="AF125" s="1051" t="s">
        <v>442</v>
      </c>
      <c r="AG125" s="1049"/>
      <c r="AH125" s="1049"/>
      <c r="AI125" s="1049"/>
      <c r="AJ125" s="1050"/>
      <c r="AK125" s="1051" t="s">
        <v>138</v>
      </c>
      <c r="AL125" s="1049"/>
      <c r="AM125" s="1049"/>
      <c r="AN125" s="1049"/>
      <c r="AO125" s="1050"/>
      <c r="AP125" s="1052" t="s">
        <v>138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138</v>
      </c>
      <c r="DH125" s="1017"/>
      <c r="DI125" s="1017"/>
      <c r="DJ125" s="1017"/>
      <c r="DK125" s="1017"/>
      <c r="DL125" s="1017" t="s">
        <v>138</v>
      </c>
      <c r="DM125" s="1017"/>
      <c r="DN125" s="1017"/>
      <c r="DO125" s="1017"/>
      <c r="DP125" s="1017"/>
      <c r="DQ125" s="1017" t="s">
        <v>138</v>
      </c>
      <c r="DR125" s="1017"/>
      <c r="DS125" s="1017"/>
      <c r="DT125" s="1017"/>
      <c r="DU125" s="1017"/>
      <c r="DV125" s="1018" t="s">
        <v>138</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10354</v>
      </c>
      <c r="AB126" s="1049"/>
      <c r="AC126" s="1049"/>
      <c r="AD126" s="1049"/>
      <c r="AE126" s="1050"/>
      <c r="AF126" s="1051">
        <v>10569</v>
      </c>
      <c r="AG126" s="1049"/>
      <c r="AH126" s="1049"/>
      <c r="AI126" s="1049"/>
      <c r="AJ126" s="1050"/>
      <c r="AK126" s="1051">
        <v>11639</v>
      </c>
      <c r="AL126" s="1049"/>
      <c r="AM126" s="1049"/>
      <c r="AN126" s="1049"/>
      <c r="AO126" s="1050"/>
      <c r="AP126" s="1052">
        <v>0.8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434</v>
      </c>
      <c r="DH126" s="1010"/>
      <c r="DI126" s="1010"/>
      <c r="DJ126" s="1010"/>
      <c r="DK126" s="1010"/>
      <c r="DL126" s="1010" t="s">
        <v>138</v>
      </c>
      <c r="DM126" s="1010"/>
      <c r="DN126" s="1010"/>
      <c r="DO126" s="1010"/>
      <c r="DP126" s="1010"/>
      <c r="DQ126" s="1010" t="s">
        <v>138</v>
      </c>
      <c r="DR126" s="1010"/>
      <c r="DS126" s="1010"/>
      <c r="DT126" s="1010"/>
      <c r="DU126" s="1010"/>
      <c r="DV126" s="1011" t="s">
        <v>138</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138</v>
      </c>
      <c r="AB127" s="1049"/>
      <c r="AC127" s="1049"/>
      <c r="AD127" s="1049"/>
      <c r="AE127" s="1050"/>
      <c r="AF127" s="1051" t="s">
        <v>442</v>
      </c>
      <c r="AG127" s="1049"/>
      <c r="AH127" s="1049"/>
      <c r="AI127" s="1049"/>
      <c r="AJ127" s="1050"/>
      <c r="AK127" s="1051" t="s">
        <v>434</v>
      </c>
      <c r="AL127" s="1049"/>
      <c r="AM127" s="1049"/>
      <c r="AN127" s="1049"/>
      <c r="AO127" s="1050"/>
      <c r="AP127" s="1052" t="s">
        <v>442</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434</v>
      </c>
      <c r="DH127" s="1010"/>
      <c r="DI127" s="1010"/>
      <c r="DJ127" s="1010"/>
      <c r="DK127" s="1010"/>
      <c r="DL127" s="1010" t="s">
        <v>434</v>
      </c>
      <c r="DM127" s="1010"/>
      <c r="DN127" s="1010"/>
      <c r="DO127" s="1010"/>
      <c r="DP127" s="1010"/>
      <c r="DQ127" s="1010" t="s">
        <v>138</v>
      </c>
      <c r="DR127" s="1010"/>
      <c r="DS127" s="1010"/>
      <c r="DT127" s="1010"/>
      <c r="DU127" s="1010"/>
      <c r="DV127" s="1011" t="s">
        <v>138</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18823</v>
      </c>
      <c r="AB128" s="1138"/>
      <c r="AC128" s="1138"/>
      <c r="AD128" s="1138"/>
      <c r="AE128" s="1139"/>
      <c r="AF128" s="1140">
        <v>24662</v>
      </c>
      <c r="AG128" s="1138"/>
      <c r="AH128" s="1138"/>
      <c r="AI128" s="1138"/>
      <c r="AJ128" s="1139"/>
      <c r="AK128" s="1140">
        <v>17791</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138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138</v>
      </c>
      <c r="DH128" s="1130"/>
      <c r="DI128" s="1130"/>
      <c r="DJ128" s="1130"/>
      <c r="DK128" s="1130"/>
      <c r="DL128" s="1130" t="s">
        <v>138</v>
      </c>
      <c r="DM128" s="1130"/>
      <c r="DN128" s="1130"/>
      <c r="DO128" s="1130"/>
      <c r="DP128" s="1130"/>
      <c r="DQ128" s="1130" t="s">
        <v>138</v>
      </c>
      <c r="DR128" s="1130"/>
      <c r="DS128" s="1130"/>
      <c r="DT128" s="1130"/>
      <c r="DU128" s="1130"/>
      <c r="DV128" s="1131" t="s">
        <v>138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1755615</v>
      </c>
      <c r="AB129" s="1049"/>
      <c r="AC129" s="1049"/>
      <c r="AD129" s="1049"/>
      <c r="AE129" s="1050"/>
      <c r="AF129" s="1051">
        <v>1676246</v>
      </c>
      <c r="AG129" s="1049"/>
      <c r="AH129" s="1049"/>
      <c r="AI129" s="1049"/>
      <c r="AJ129" s="1050"/>
      <c r="AK129" s="1051">
        <v>1636585</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409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254596</v>
      </c>
      <c r="AB130" s="1049"/>
      <c r="AC130" s="1049"/>
      <c r="AD130" s="1049"/>
      <c r="AE130" s="1050"/>
      <c r="AF130" s="1051">
        <v>247653</v>
      </c>
      <c r="AG130" s="1049"/>
      <c r="AH130" s="1049"/>
      <c r="AI130" s="1049"/>
      <c r="AJ130" s="1050"/>
      <c r="AK130" s="1051">
        <v>235161</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1501019</v>
      </c>
      <c r="AB131" s="1074"/>
      <c r="AC131" s="1074"/>
      <c r="AD131" s="1074"/>
      <c r="AE131" s="1075"/>
      <c r="AF131" s="1073">
        <v>1428593</v>
      </c>
      <c r="AG131" s="1074"/>
      <c r="AH131" s="1074"/>
      <c r="AI131" s="1074"/>
      <c r="AJ131" s="1075"/>
      <c r="AK131" s="1073">
        <v>1401424</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77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10.09121137</v>
      </c>
      <c r="AB132" s="1190"/>
      <c r="AC132" s="1190"/>
      <c r="AD132" s="1190"/>
      <c r="AE132" s="1191"/>
      <c r="AF132" s="1192">
        <v>11.21383067</v>
      </c>
      <c r="AG132" s="1190"/>
      <c r="AH132" s="1190"/>
      <c r="AI132" s="1190"/>
      <c r="AJ132" s="1191"/>
      <c r="AK132" s="1192">
        <v>11.79528822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9.5</v>
      </c>
      <c r="AB133" s="1173"/>
      <c r="AC133" s="1173"/>
      <c r="AD133" s="1173"/>
      <c r="AE133" s="1174"/>
      <c r="AF133" s="1172">
        <v>10.3</v>
      </c>
      <c r="AG133" s="1173"/>
      <c r="AH133" s="1173"/>
      <c r="AI133" s="1173"/>
      <c r="AJ133" s="1174"/>
      <c r="AK133" s="1172">
        <v>11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kn0oF8RlauX/LphwCoHbUkN9h+9/Gp0m+nnLGC3nEGAvSgBIaLneD+6OiNqfAIMFBLf5ye49km/YmOzmtYdng==" saltValue="Q3uh5jsVx6PmIpgWVIz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ep1DWICMVd1LNKL8vTcP9cNlRCKedD4zPFLuCL818Chpwpf3bIJRiM7ZbR9a5bfMFbNN/vYqenvkzY3jOjgYw==" saltValue="RGM3OVragH71QXu3HwLOg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DZzdZrbT5r0USwyP9YB75dA/BUGoEu5SqENGwTxiPPQ7Q1ncBof5v2133VgAo49JXZvVEEsJe/sjkmotRjpdg==" saltValue="bgOlC6/gvDeWCG2ryONO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563060</v>
      </c>
      <c r="AP9" s="312">
        <v>267869</v>
      </c>
      <c r="AQ9" s="313">
        <v>190701</v>
      </c>
      <c r="AR9" s="314">
        <v>40.5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47664</v>
      </c>
      <c r="AP10" s="315">
        <v>22676</v>
      </c>
      <c r="AQ10" s="316">
        <v>22807</v>
      </c>
      <c r="AR10" s="317">
        <v>-0.6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88000</v>
      </c>
      <c r="AP11" s="315">
        <v>41865</v>
      </c>
      <c r="AQ11" s="316">
        <v>29822</v>
      </c>
      <c r="AR11" s="317">
        <v>40.4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3258</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v>24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5636</v>
      </c>
      <c r="AP14" s="315">
        <v>2681</v>
      </c>
      <c r="AQ14" s="316">
        <v>10094</v>
      </c>
      <c r="AR14" s="317">
        <v>-73.400000000000006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18718</v>
      </c>
      <c r="AP15" s="315">
        <v>8905</v>
      </c>
      <c r="AQ15" s="316">
        <v>4017</v>
      </c>
      <c r="AR15" s="317">
        <v>121.7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-52204</v>
      </c>
      <c r="AP16" s="315">
        <v>-24835</v>
      </c>
      <c r="AQ16" s="316">
        <v>-17771</v>
      </c>
      <c r="AR16" s="317">
        <v>39.799999999999997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670874</v>
      </c>
      <c r="AP17" s="315">
        <v>319160</v>
      </c>
      <c r="AQ17" s="316">
        <v>242952</v>
      </c>
      <c r="AR17" s="317">
        <v>31.4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29.02</v>
      </c>
      <c r="AP21" s="328">
        <v>21.84</v>
      </c>
      <c r="AQ21" s="329">
        <v>7.18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96.9</v>
      </c>
      <c r="AP22" s="333">
        <v>95.6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289263</v>
      </c>
      <c r="AP32" s="342">
        <v>137613</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v>5</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107019</v>
      </c>
      <c r="AP35" s="342">
        <v>50913</v>
      </c>
      <c r="AQ35" s="343">
        <v>32688</v>
      </c>
      <c r="AR35" s="344">
        <v>55.8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5981</v>
      </c>
      <c r="AP36" s="342">
        <v>2845</v>
      </c>
      <c r="AQ36" s="343">
        <v>4188</v>
      </c>
      <c r="AR36" s="344">
        <v>-32.1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15488</v>
      </c>
      <c r="AP37" s="342">
        <v>7368</v>
      </c>
      <c r="AQ37" s="343">
        <v>1212</v>
      </c>
      <c r="AR37" s="344">
        <v>507.9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v>503</v>
      </c>
      <c r="AP38" s="345">
        <v>239</v>
      </c>
      <c r="AQ38" s="346">
        <v>25</v>
      </c>
      <c r="AR38" s="334">
        <v>856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-17791</v>
      </c>
      <c r="AP39" s="342">
        <v>-8464</v>
      </c>
      <c r="AQ39" s="343">
        <v>-7598</v>
      </c>
      <c r="AR39" s="344">
        <v>11.4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-235161</v>
      </c>
      <c r="AP40" s="342">
        <v>-111875</v>
      </c>
      <c r="AQ40" s="343">
        <v>-123844</v>
      </c>
      <c r="AR40" s="344">
        <v>-9.6999999999999993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165302</v>
      </c>
      <c r="AP41" s="342">
        <v>78640</v>
      </c>
      <c r="AQ41" s="343">
        <v>42911</v>
      </c>
      <c r="AR41" s="344">
        <v>83.3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445204</v>
      </c>
      <c r="AN51" s="364">
        <v>206495</v>
      </c>
      <c r="AO51" s="365">
        <v>51.1</v>
      </c>
      <c r="AP51" s="366">
        <v>333013</v>
      </c>
      <c r="AQ51" s="367">
        <v>5.3</v>
      </c>
      <c r="AR51" s="368">
        <v>45.8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168888</v>
      </c>
      <c r="AN52" s="372">
        <v>78334</v>
      </c>
      <c r="AO52" s="373">
        <v>58.6</v>
      </c>
      <c r="AP52" s="374">
        <v>126732</v>
      </c>
      <c r="AQ52" s="375">
        <v>19.100000000000001</v>
      </c>
      <c r="AR52" s="376">
        <v>39.5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538063</v>
      </c>
      <c r="AN53" s="364">
        <v>256587</v>
      </c>
      <c r="AO53" s="365">
        <v>24.3</v>
      </c>
      <c r="AP53" s="366">
        <v>280458</v>
      </c>
      <c r="AQ53" s="367">
        <v>-15.8</v>
      </c>
      <c r="AR53" s="368">
        <v>40.1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149315</v>
      </c>
      <c r="AN54" s="372">
        <v>71204</v>
      </c>
      <c r="AO54" s="373">
        <v>-9.1</v>
      </c>
      <c r="AP54" s="374">
        <v>127286</v>
      </c>
      <c r="AQ54" s="375">
        <v>0.4</v>
      </c>
      <c r="AR54" s="376">
        <v>-9.5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484755</v>
      </c>
      <c r="AN55" s="364">
        <v>231387</v>
      </c>
      <c r="AO55" s="365">
        <v>-9.8000000000000007</v>
      </c>
      <c r="AP55" s="366">
        <v>291945</v>
      </c>
      <c r="AQ55" s="367">
        <v>4.0999999999999996</v>
      </c>
      <c r="AR55" s="368">
        <v>-13.9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148723</v>
      </c>
      <c r="AN56" s="372">
        <v>70989</v>
      </c>
      <c r="AO56" s="373">
        <v>-0.3</v>
      </c>
      <c r="AP56" s="374">
        <v>127651</v>
      </c>
      <c r="AQ56" s="375">
        <v>0.3</v>
      </c>
      <c r="AR56" s="376">
        <v>-0.6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758704</v>
      </c>
      <c r="AN57" s="364">
        <v>363364</v>
      </c>
      <c r="AO57" s="365">
        <v>57</v>
      </c>
      <c r="AP57" s="366">
        <v>291173</v>
      </c>
      <c r="AQ57" s="367">
        <v>-0.3</v>
      </c>
      <c r="AR57" s="368">
        <v>57.3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190453</v>
      </c>
      <c r="AN58" s="372">
        <v>91213</v>
      </c>
      <c r="AO58" s="373">
        <v>28.5</v>
      </c>
      <c r="AP58" s="374">
        <v>119071</v>
      </c>
      <c r="AQ58" s="375">
        <v>-6.7</v>
      </c>
      <c r="AR58" s="376">
        <v>35.200000000000003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708221</v>
      </c>
      <c r="AN59" s="364">
        <v>336927</v>
      </c>
      <c r="AO59" s="365">
        <v>-7.3</v>
      </c>
      <c r="AP59" s="366">
        <v>271581</v>
      </c>
      <c r="AQ59" s="367">
        <v>-6.7</v>
      </c>
      <c r="AR59" s="368">
        <v>-0.6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289355</v>
      </c>
      <c r="AN60" s="372">
        <v>137657</v>
      </c>
      <c r="AO60" s="373">
        <v>50.9</v>
      </c>
      <c r="AP60" s="374">
        <v>117844</v>
      </c>
      <c r="AQ60" s="375">
        <v>-1</v>
      </c>
      <c r="AR60" s="376">
        <v>51.9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586989</v>
      </c>
      <c r="AN61" s="379">
        <v>278952</v>
      </c>
      <c r="AO61" s="380">
        <v>23.1</v>
      </c>
      <c r="AP61" s="381">
        <v>293634</v>
      </c>
      <c r="AQ61" s="382">
        <v>-2.7</v>
      </c>
      <c r="AR61" s="368">
        <v>25.8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189347</v>
      </c>
      <c r="AN62" s="372">
        <v>89879</v>
      </c>
      <c r="AO62" s="373">
        <v>25.7</v>
      </c>
      <c r="AP62" s="374">
        <v>123717</v>
      </c>
      <c r="AQ62" s="375">
        <v>2.4</v>
      </c>
      <c r="AR62" s="376">
        <v>23.3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I3aRLw9W1hYVX3oogqH9eAbxXfhEGSlIo0BufVSjiwDtris/ORwTbFBMtonqT7nYGUnyc8lWYJKd6T4fH302A==" saltValue="J6YPDTDoQexywtdTTun1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g5QlPClTH5utvjZ+a3jRLr2NgfDsUoFnYofUlQUEDhTTpmRyGwFTF+pESDcLiqY4zmVEH8ccojhYfIoHQ+RcA==" saltValue="cq7AEZ1ub8VTnJWeM3qi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120" zoomScaleNormal="12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rrMHcm1SqgHhtHCwK9JcBMHqnONMU9ljFjkvGdcsruqL/DSqSXtGYOUdOmL1pZxWCVN1WtsO1ZE46z4/KIp6w==" saltValue="ol7gNfIOzC3VIdA22nrE4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22.63</v>
      </c>
      <c r="G47" s="12">
        <v>26</v>
      </c>
      <c r="H47" s="12">
        <v>25.72</v>
      </c>
      <c r="I47" s="12">
        <v>26.97</v>
      </c>
      <c r="J47" s="13">
        <v>14.79</v>
      </c>
    </row>
    <row r="48" spans="2:10" ht="57.75" customHeight="1" x14ac:dyDescent="0.15">
      <c r="B48" s="14"/>
      <c r="C48" s="1234" t="s">
        <v>4</v>
      </c>
      <c r="D48" s="1234"/>
      <c r="E48" s="1235"/>
      <c r="F48" s="15">
        <v>5.87</v>
      </c>
      <c r="G48" s="16">
        <v>7.12</v>
      </c>
      <c r="H48" s="16">
        <v>6.79</v>
      </c>
      <c r="I48" s="16">
        <v>3.5</v>
      </c>
      <c r="J48" s="17">
        <v>3.93</v>
      </c>
    </row>
    <row r="49" spans="2:10" ht="57.75" customHeight="1" thickBot="1" x14ac:dyDescent="0.2">
      <c r="B49" s="18"/>
      <c r="C49" s="1236" t="s">
        <v>5</v>
      </c>
      <c r="D49" s="1236"/>
      <c r="E49" s="1237"/>
      <c r="F49" s="19">
        <v>2.0499999999999998</v>
      </c>
      <c r="G49" s="20">
        <v>5.43</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yx/At+ydg4FGh162iq0PpUhmMWAyRa29G+PsF2J/YuPcPjv7O6Wtoc39tzupHrVUSbPvUCst0vjmMzvVd6FSA==" saltValue="g5nGf6Tco4llXroXKNQl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高橋謙治</cp:lastModifiedBy>
  <cp:lastPrinted>2020-08-19T07:33:13Z</cp:lastPrinted>
  <dcterms:created xsi:type="dcterms:W3CDTF">2020-02-10T01:58:08Z</dcterms:created>
  <dcterms:modified xsi:type="dcterms:W3CDTF">2020-10-22T00:18:16Z</dcterms:modified>
  <cp:category/>
</cp:coreProperties>
</file>