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100_総務企画課\130_財政係\New財政係\041 【財政状況資料集】_013960_真狩村\02 H31(H30年度）\04 提出011023\"/>
    </mc:Choice>
  </mc:AlternateContent>
  <bookViews>
    <workbookView xWindow="-15" yWindow="-15" windowWidth="14400" windowHeight="12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C35"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calcChain>
</file>

<file path=xl/sharedStrings.xml><?xml version="1.0" encoding="utf-8"?>
<sst xmlns="http://schemas.openxmlformats.org/spreadsheetml/2006/main" count="1075" uniqueCount="587">
  <si>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</si>
  <si>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</si>
  <si>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</si>
  <si>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</si>
  <si>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</si>
  <si>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</si>
  <si>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</si>
  <si>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</si>
  <si>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</si>
  <si>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</si>
  <si>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</si>
  <si>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</si>
  <si>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</si>
  <si>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</si>
  <si>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</si>
  <si>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</si>
  <si>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</si>
  <si>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</si>
  <si>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</si>
  <si>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</si>
  <si>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</si>
  <si>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</si>
  <si>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</si>
  <si>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</si>
  <si>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</si>
  <si>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</si>
  <si>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</si>
  <si>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</si>
  <si>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</si>
  <si>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</si>
  <si>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</si>
  <si>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</si>
  <si>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</si>
  <si>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</si>
  <si>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</si>
  <si>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</si>
  <si>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</si>
  <si>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</si>
  <si>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</si>
  <si>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</si>
  <si>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</si>
  <si>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</si>
  <si>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</si>
  <si>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</si>
  <si>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</si>
  <si>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</si>
  <si>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</si>
  <si>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</si>
  <si>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</si>
  <si>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</si>
  <si>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</si>
  <si>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</si>
  <si>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</si>
  <si>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</si>
  <si>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</si>
  <si>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</si>
  <si>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</si>
  <si>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</si>
  <si>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</si>
  <si>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</si>
  <si>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</si>
  <si>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</si>
  <si>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</si>
  <si>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</si>
  <si>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</si>
  <si>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</si>
  <si>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</si>
  <si>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</si>
  <si>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</si>
  <si>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</si>
  <si>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</si>
  <si>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</si>
  <si>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</si>
  <si>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</si>
  <si>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</si>
  <si>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</si>
  <si>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</si>
  <si>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</si>
  <si>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</si>
  <si>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</si>
  <si>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</si>
  <si>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</si>
  <si>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</si>
  <si>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</si>
  <si>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</si>
  <si>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</si>
  <si>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</si>
  <si>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</si>
  <si>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</si>
  <si>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</si>
  <si>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</si>
  <si>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真狩村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</si>
  <si>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</si>
  <si>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</si>
  <si>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</si>
  <si>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</si>
  <si>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</si>
  <si>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</si>
  <si>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</si>
  <si>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</si>
  <si>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</si>
  <si>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</si>
  <si>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</si>
  <si>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</si>
  <si>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</si>
  <si>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</si>
  <si>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</si>
  <si>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</si>
  <si>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</si>
  <si>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</si>
  <si>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</si>
  <si>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</si>
  <si>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</si>
  <si>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</si>
  <si>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</si>
  <si>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</si>
  <si>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</si>
  <si>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</si>
  <si>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</si>
  <si>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</si>
  <si>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</si>
  <si>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</si>
  <si>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</si>
  <si>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</si>
  <si>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</si>
  <si>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</si>
  <si>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</si>
  <si>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</si>
  <si>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</si>
  <si>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</si>
  <si>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</si>
  <si>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</si>
  <si>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</si>
  <si>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</si>
  <si>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</si>
  <si>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</si>
  <si>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</si>
  <si>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</si>
  <si>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</si>
  <si>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</si>
  <si>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</si>
  <si>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</si>
  <si>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</si>
  <si>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</si>
  <si>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</si>
  <si>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</si>
  <si>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</si>
  <si>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簡易水道事業特別会計</t>
    <phoneticPr fontId="5"/>
  </si>
  <si>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</si>
  <si>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</si>
  <si>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</si>
  <si>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</si>
  <si>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</si>
  <si>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</si>
  <si>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</si>
  <si>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</si>
  <si>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</si>
  <si>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</si>
  <si>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</si>
  <si>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</si>
  <si>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</si>
  <si>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</si>
  <si>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</si>
  <si>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</si>
  <si>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</si>
  <si>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</si>
  <si>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</si>
  <si>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</si>
  <si>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</si>
  <si>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</si>
  <si>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</si>
  <si>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</si>
  <si>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</si>
  <si>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</si>
  <si>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</si>
  <si>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</si>
  <si>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</si>
  <si>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</si>
  <si>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</si>
  <si>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</si>
  <si>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</si>
  <si>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</si>
  <si>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</si>
  <si>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</si>
  <si>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</si>
  <si>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</si>
  <si>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</si>
  <si>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</si>
  <si>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</si>
  <si>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</si>
  <si>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</si>
  <si>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</si>
  <si>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</si>
  <si>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</si>
  <si>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</si>
  <si>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</si>
  <si>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</si>
  <si>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</si>
  <si>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</si>
  <si>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</si>
  <si>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</si>
  <si>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</si>
  <si>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</si>
  <si>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</si>
  <si>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</si>
  <si>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</si>
  <si>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</si>
  <si>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</si>
  <si>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</si>
  <si>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</si>
  <si>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</si>
  <si>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</si>
  <si>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北海道真狩村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</si>
  <si>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</si>
  <si>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</si>
  <si>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</si>
  <si>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</si>
  <si>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</si>
  <si>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</si>
  <si>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</si>
  <si>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</si>
  <si>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</si>
  <si>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</si>
  <si>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</si>
  <si>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</si>
  <si>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</si>
  <si>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</si>
  <si>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</si>
  <si>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</si>
  <si>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</si>
  <si>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</si>
  <si>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</si>
  <si>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</si>
  <si>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</si>
  <si>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</si>
  <si>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</si>
  <si>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</si>
  <si>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</si>
  <si>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</si>
  <si>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</si>
  <si>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</si>
  <si>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</si>
  <si>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</si>
  <si>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</si>
  <si>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</si>
  <si>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</si>
  <si>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</si>
  <si>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</si>
  <si>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</si>
  <si>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</si>
  <si>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</si>
  <si>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</si>
  <si>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</si>
  <si>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</si>
  <si>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</si>
  <si>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</si>
  <si>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</si>
  <si>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</si>
  <si>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</si>
  <si>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</si>
  <si>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</si>
  <si>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</si>
  <si>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</si>
  <si>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</si>
  <si>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</si>
  <si>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</si>
  <si>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</si>
  <si>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</si>
  <si>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</si>
  <si>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</si>
  <si>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</si>
  <si>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</si>
  <si>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</si>
  <si>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</si>
  <si>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</si>
  <si>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</si>
  <si>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</si>
  <si>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</si>
  <si>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</si>
  <si>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</si>
  <si>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</si>
  <si>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</si>
  <si>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</si>
  <si>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</si>
  <si>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</si>
  <si>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</si>
  <si>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</si>
  <si>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</si>
  <si>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</si>
  <si>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</si>
  <si>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</si>
  <si>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</si>
  <si>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</si>
  <si>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</si>
  <si>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</si>
  <si>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</si>
  <si>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</si>
  <si>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</si>
  <si>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</si>
  <si>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</si>
  <si>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</si>
  <si>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</si>
  <si>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</si>
  <si>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</si>
  <si>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</si>
  <si>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</si>
  <si>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</si>
  <si>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</si>
  <si>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</si>
  <si>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</si>
  <si>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</si>
  <si>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</si>
  <si>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</si>
  <si>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</si>
  <si>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</si>
  <si>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</si>
  <si>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</si>
  <si>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</si>
  <si>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</si>
  <si>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</si>
  <si>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</si>
  <si>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</si>
  <si>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</si>
  <si>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</si>
  <si>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</si>
  <si>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</si>
  <si>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</si>
  <si>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</si>
  <si>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</si>
  <si>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</si>
  <si>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</si>
  <si>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</si>
  <si>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</si>
  <si>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</si>
  <si>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</si>
  <si>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</si>
  <si>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</si>
  <si>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</si>
  <si>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</si>
  <si>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</si>
  <si>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</si>
  <si>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</si>
  <si>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</si>
  <si>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</si>
  <si>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</si>
  <si>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</si>
  <si>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</si>
  <si>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</si>
  <si>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</si>
  <si>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</si>
  <si>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</si>
  <si>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</si>
  <si>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</si>
  <si>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</si>
  <si>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</si>
  <si>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</si>
  <si>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</si>
  <si>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</si>
  <si>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</si>
  <si>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</si>
  <si>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</si>
  <si>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北海道真狩村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</si>
  <si>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</si>
  <si>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</si>
  <si>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</si>
  <si>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</si>
  <si>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</si>
  <si>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</si>
  <si>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</si>
  <si>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</si>
  <si>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</si>
  <si>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</si>
  <si>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</si>
  <si>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</si>
  <si>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</si>
  <si>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</si>
  <si>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</si>
  <si>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</si>
  <si>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</si>
  <si>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</si>
  <si>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</si>
  <si>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</si>
  <si>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</si>
  <si>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</si>
  <si>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</si>
  <si>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</si>
  <si>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</si>
  <si>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</si>
  <si>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</si>
  <si>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</si>
  <si>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</si>
  <si>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</si>
  <si>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</si>
  <si>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</si>
  <si>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</si>
  <si>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</si>
  <si>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</si>
  <si>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</si>
  <si>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</si>
  <si>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</si>
  <si>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</si>
  <si>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</si>
  <si>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</si>
  <si>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</si>
  <si>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</si>
  <si>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</si>
  <si>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</si>
  <si>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</si>
  <si>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</si>
  <si>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</si>
  <si>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</si>
  <si>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</si>
  <si>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</si>
  <si>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</si>
  <si>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</si>
  <si>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</si>
  <si>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</si>
  <si>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</si>
  <si>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</si>
  <si>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</si>
  <si>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</si>
  <si>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</si>
  <si>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</si>
  <si>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</si>
  <si>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</si>
  <si>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</si>
  <si>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</si>
  <si>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</si>
  <si>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</si>
  <si>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</si>
  <si>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</si>
  <si>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</si>
  <si>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</si>
  <si>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</si>
  <si>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</si>
  <si>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</si>
  <si>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</si>
  <si>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</si>
  <si>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</si>
  <si>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</si>
  <si>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</si>
  <si>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</si>
  <si>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</si>
  <si>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</si>
  <si>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</si>
  <si>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</si>
  <si>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</si>
  <si>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</si>
  <si>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</si>
  <si>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</si>
  <si>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</si>
  <si>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</si>
  <si>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</si>
  <si>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</si>
  <si>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</si>
  <si>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</si>
  <si>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</si>
  <si>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</si>
  <si>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</si>
  <si>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国民健康保険診療所事業特別会計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</si>
  <si>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</si>
  <si>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</si>
  <si>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</si>
  <si>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</si>
  <si>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</si>
  <si>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</si>
  <si>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</si>
  <si>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</si>
  <si>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</si>
  <si>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</si>
  <si>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</si>
  <si>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</si>
  <si>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</si>
  <si>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</si>
  <si>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</si>
  <si>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</si>
  <si>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</si>
  <si>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</si>
  <si>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</si>
  <si>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</si>
  <si>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</si>
  <si>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</si>
  <si>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</si>
  <si>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</si>
  <si>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</si>
  <si>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</si>
  <si>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</si>
  <si>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</si>
  <si>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</si>
  <si>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</si>
  <si>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</si>
  <si>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</si>
  <si>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</si>
  <si>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</si>
  <si>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</si>
  <si>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</si>
  <si>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</si>
  <si>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</si>
  <si>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</si>
  <si>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</si>
  <si>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</si>
  <si>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</si>
  <si>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</si>
  <si>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</si>
  <si>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</si>
  <si>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</si>
  <si>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</si>
  <si>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</si>
  <si>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</si>
  <si>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</si>
  <si>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</si>
  <si>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</si>
  <si>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</si>
  <si>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</si>
  <si>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</si>
  <si>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</si>
  <si>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</si>
  <si>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</si>
  <si>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</si>
  <si>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</si>
  <si>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</si>
  <si>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</si>
  <si>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</si>
  <si>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</si>
  <si>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</si>
  <si>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</si>
  <si>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</si>
  <si>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</si>
  <si>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</si>
  <si>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</si>
  <si>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</si>
  <si>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</si>
  <si>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</si>
  <si>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</si>
  <si>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</si>
  <si>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</si>
  <si>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</si>
  <si>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</si>
  <si>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</si>
  <si>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</si>
  <si>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</si>
  <si>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</si>
  <si>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</si>
  <si>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</si>
  <si>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</si>
  <si>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</si>
  <si>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</si>
  <si>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1.81</t>
  </si>
  <si>
    <t>▲ 3.58</t>
  </si>
  <si>
    <t>簡易水道事業特別会計</t>
  </si>
  <si>
    <t>▲ 0.01</t>
  </si>
  <si>
    <t>一般会計</t>
  </si>
  <si>
    <t>公共下水道事業特別会計</t>
  </si>
  <si>
    <t>国民健康保険事業特別会計</t>
  </si>
  <si>
    <t>後期高齢者医療特別会計</t>
  </si>
  <si>
    <t>国民健康保険診療所事業特別会計</t>
  </si>
  <si>
    <t>その他会計（赤字）</t>
  </si>
  <si>
    <t>その他会計（黒字）</t>
  </si>
  <si>
    <t>-</t>
    <phoneticPr fontId="2"/>
  </si>
  <si>
    <t>-</t>
    <phoneticPr fontId="2"/>
  </si>
  <si>
    <t>後志広域連合</t>
    <rPh sb="0" eb="2">
      <t>シリベシ</t>
    </rPh>
    <rPh sb="2" eb="4">
      <t>コウイキ</t>
    </rPh>
    <rPh sb="4" eb="6">
      <t>レンゴウ</t>
    </rPh>
    <phoneticPr fontId="2"/>
  </si>
  <si>
    <t>羊蹄山麓環境衛生組合</t>
    <rPh sb="0" eb="2">
      <t>ヨウテイ</t>
    </rPh>
    <rPh sb="2" eb="4">
      <t>サンロク</t>
    </rPh>
    <rPh sb="4" eb="6">
      <t>カンキョウ</t>
    </rPh>
    <rPh sb="6" eb="8">
      <t>エイセイ</t>
    </rPh>
    <rPh sb="8" eb="10">
      <t>クミアイ</t>
    </rPh>
    <phoneticPr fontId="2"/>
  </si>
  <si>
    <t>羊蹄山ろく消防組合</t>
    <rPh sb="0" eb="2">
      <t>ヨウテイ</t>
    </rPh>
    <rPh sb="2" eb="3">
      <t>サン</t>
    </rPh>
    <rPh sb="5" eb="7">
      <t>ショウボウ</t>
    </rPh>
    <rPh sb="7" eb="9">
      <t>クミアイ</t>
    </rPh>
    <phoneticPr fontId="2"/>
  </si>
  <si>
    <t>後志教育研修センター</t>
    <rPh sb="0" eb="2">
      <t>シリベシ</t>
    </rPh>
    <rPh sb="2" eb="4">
      <t>キョウイク</t>
    </rPh>
    <rPh sb="4" eb="6">
      <t>ケンシュウ</t>
    </rPh>
    <phoneticPr fontId="2"/>
  </si>
  <si>
    <t>-</t>
    <phoneticPr fontId="2"/>
  </si>
  <si>
    <t>-</t>
    <phoneticPr fontId="2"/>
  </si>
  <si>
    <t>-</t>
    <phoneticPr fontId="2"/>
  </si>
  <si>
    <t>真狩フラワー振興公社</t>
    <rPh sb="0" eb="2">
      <t>マッカリ</t>
    </rPh>
    <rPh sb="6" eb="8">
      <t>シンコウ</t>
    </rPh>
    <rPh sb="8" eb="10">
      <t>コウシャ</t>
    </rPh>
    <phoneticPr fontId="2"/>
  </si>
  <si>
    <t>-</t>
    <phoneticPr fontId="2"/>
  </si>
  <si>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</si>
  <si>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</si>
  <si>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羊蹄山自然公園整備基金</t>
    <rPh sb="0" eb="3">
      <t>ヨウテイザン</t>
    </rPh>
    <rPh sb="3" eb="5">
      <t>シゼン</t>
    </rPh>
    <rPh sb="5" eb="7">
      <t>コウエン</t>
    </rPh>
    <rPh sb="7" eb="9">
      <t>セイビ</t>
    </rPh>
    <rPh sb="9" eb="11">
      <t>キキン</t>
    </rPh>
    <phoneticPr fontId="11"/>
  </si>
  <si>
    <t>真狩村ふるさと応援基金</t>
    <rPh sb="0" eb="2">
      <t>マッカリ</t>
    </rPh>
    <rPh sb="2" eb="3">
      <t>ムラ</t>
    </rPh>
    <rPh sb="7" eb="9">
      <t>オウエン</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</si>
  <si>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</si>
  <si>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</si>
  <si>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</si>
  <si>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の地方債残高は増加傾向にある。本村では、公共建物等の修繕及び更新の将来見通しを試算し、計画的な長寿命化計画を進め、施設の機能停止などを未然に防ぐ取組から、施設の修繕・更新費を減少させ、全体事業費の縮減・平準化を進めている。引き続き長寿命化の取り組み等を推進することにより将来負担の抑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</si>
  <si>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</si>
  <si>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</si>
  <si>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</si>
  <si>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</si>
  <si>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</si>
  <si>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</si>
  <si>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実質公債費率は０.８ポイント増の１０．３％、将来負担比率は５．６ポイント増の５６．０％とそれぞれ増加している。過去の大型事業の起債償還に伴い、実質公債費率、将来負担比率は減少傾向を続けて
いたが、平成２７年度の国営土地改良事業債発行（２５５百万円）や、簡易水道事業における老朽配水管の布設替事業（平成２５～３４年度、事業総額９００百万円）等によりそれぞれ増加していると考
えられる。今後も地方債発行額の増加が予測される状況であり、公債費の適正化に努める必要がある。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</si>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</sst>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0282-4DA0-97B6-26AE8277A5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136687</c:v>
                </c:pt>
                <c:pt idx="1">
                  <c:v>206495</c:v>
                </c:pt>
                <c:pt idx="2">
                  <c:v>256587</c:v>
                </c:pt>
                <c:pt idx="3">
                  <c:v>231387</c:v>
                </c:pt>
                <c:pt idx="4">
                  <c:v>363364</c:v>
                </c:pt>
              </c:numCache>
            </c:numRef>
          </c:val>
          <c:smooth val="0"/>
          <c:extLst xmlns:c16r2="http://schemas.microsoft.com/office/drawing/2015/06/chart">
            <c:ext xmlns:c16="http://schemas.microsoft.com/office/drawing/2014/chart" uri="{C3380CC4-5D6E-409C-BE32-E72D297353CC}">
              <c16:uniqueId val="{00000001-0282-4DA0-97B6-26AE8277A5EA}"/>
            </c:ext>
          </c:extLst>
        </c:ser>
        <c:dLbls>
          <c:showLegendKey val="0"/>
          <c:showVal val="0"/>
          <c:showCatName val="0"/>
          <c:showSerName val="0"/>
          <c:showPercent val="0"/>
          <c:showBubbleSize val="0"/>
        </c:dLbls>
        <c:marker val="1"/>
        <c:smooth val="0"/>
        <c:axId val="162118784"/>
        <c:axId val="319235608"/>
      </c:lineChart>
      <c:catAx>
        <c:axId val="162118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235608"/>
        <c:crosses val="autoZero"/>
        <c:auto val="1"/>
        <c:lblAlgn val="ctr"/>
        <c:lblOffset val="100"/>
        <c:tickLblSkip val="1"/>
        <c:tickMarkSkip val="1"/>
        <c:noMultiLvlLbl val="0"/>
      </c:catAx>
      <c:valAx>
        <c:axId val="31923560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118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3.81</c:v>
                </c:pt>
                <c:pt idx="1">
                  <c:v>5.87</c:v>
                </c:pt>
                <c:pt idx="2">
                  <c:v>7.12</c:v>
                </c:pt>
                <c:pt idx="3">
                  <c:v>6.79</c:v>
                </c:pt>
                <c:pt idx="4">
                  <c:v>3.5</c:v>
                </c:pt>
              </c:numCache>
            </c:numRef>
          </c:val>
          <c:extLst xmlns:c16r2="http://schemas.microsoft.com/office/drawing/2015/06/chart">
            <c:ext xmlns:c16="http://schemas.microsoft.com/office/drawing/2014/chart" uri="{C3380CC4-5D6E-409C-BE32-E72D297353CC}">
              <c16:uniqueId val="{00000000-ECF6-4E71-99CB-EEDAAF2422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21.51</c:v>
                </c:pt>
                <c:pt idx="1">
                  <c:v>22.63</c:v>
                </c:pt>
                <c:pt idx="2">
                  <c:v>26</c:v>
                </c:pt>
                <c:pt idx="3">
                  <c:v>25.72</c:v>
                </c:pt>
                <c:pt idx="4">
                  <c:v>26.97</c:v>
                </c:pt>
              </c:numCache>
            </c:numRef>
          </c:val>
          <c:extLst xmlns:c16r2="http://schemas.microsoft.com/office/drawing/2015/06/chart">
            <c:ext xmlns:c16="http://schemas.microsoft.com/office/drawing/2014/chart" uri="{C3380CC4-5D6E-409C-BE32-E72D297353CC}">
              <c16:uniqueId val="{00000001-ECF6-4E71-99CB-EEDAAF24225C}"/>
            </c:ext>
          </c:extLst>
        </c:ser>
        <c:dLbls>
          <c:showLegendKey val="0"/>
          <c:showVal val="0"/>
          <c:showCatName val="0"/>
          <c:showSerName val="0"/>
          <c:showPercent val="0"/>
          <c:showBubbleSize val="0"/>
        </c:dLbls>
        <c:gapWidth val="250"/>
        <c:overlap val="100"/>
        <c:axId val="319231296"/>
        <c:axId val="31923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4.4000000000000004</c:v>
                </c:pt>
                <c:pt idx="1">
                  <c:v>2.0499999999999998</c:v>
                </c:pt>
                <c:pt idx="2">
                  <c:v>5.43</c:v>
                </c:pt>
                <c:pt idx="3">
                  <c:v>-1.81</c:v>
                </c:pt>
                <c:pt idx="4">
                  <c:v>-3.58</c:v>
                </c:pt>
              </c:numCache>
            </c:numRef>
          </c:val>
          <c:smooth val="0"/>
          <c:extLst xmlns:c16r2="http://schemas.microsoft.com/office/drawing/2015/06/chart">
            <c:ext xmlns:c16="http://schemas.microsoft.com/office/drawing/2014/chart" uri="{C3380CC4-5D6E-409C-BE32-E72D297353CC}">
              <c16:uniqueId val="{00000002-ECF6-4E71-99CB-EEDAAF24225C}"/>
            </c:ext>
          </c:extLst>
        </c:ser>
        <c:dLbls>
          <c:showLegendKey val="0"/>
          <c:showVal val="0"/>
          <c:showCatName val="0"/>
          <c:showSerName val="0"/>
          <c:showPercent val="0"/>
          <c:showBubbleSize val="0"/>
        </c:dLbls>
        <c:marker val="1"/>
        <c:smooth val="0"/>
        <c:axId val="319231296"/>
        <c:axId val="319236000"/>
      </c:lineChart>
      <c:catAx>
        <c:axId val="31923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9236000"/>
        <c:crosses val="autoZero"/>
        <c:auto val="1"/>
        <c:lblAlgn val="ctr"/>
        <c:lblOffset val="100"/>
        <c:tickLblSkip val="1"/>
        <c:tickMarkSkip val="1"/>
        <c:noMultiLvlLbl val="0"/>
      </c:catAx>
      <c:valAx>
        <c:axId val="31923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23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0FF-46A6-8755-7FAA0549BB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FF-46A6-8755-7FAA0549BB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0FF-46A6-8755-7FAA0549BB0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0FF-46A6-8755-7FAA0549BB05}"/>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0FF-46A6-8755-7FAA0549BB0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40FF-46A6-8755-7FAA0549BB0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0.14000000000000001</c:v>
                </c:pt>
                <c:pt idx="4">
                  <c:v>#N/A</c:v>
                </c:pt>
                <c:pt idx="5">
                  <c:v>0.04</c:v>
                </c:pt>
                <c:pt idx="6">
                  <c:v>#N/A</c:v>
                </c:pt>
                <c:pt idx="7">
                  <c:v>0.24</c:v>
                </c:pt>
                <c:pt idx="8">
                  <c:v>#N/A</c:v>
                </c:pt>
                <c:pt idx="9">
                  <c:v>0.16</c:v>
                </c:pt>
              </c:numCache>
            </c:numRef>
          </c:val>
          <c:extLst xmlns:c16r2="http://schemas.microsoft.com/office/drawing/2015/06/chart">
            <c:ext xmlns:c16="http://schemas.microsoft.com/office/drawing/2014/chart" uri="{C3380CC4-5D6E-409C-BE32-E72D297353CC}">
              <c16:uniqueId val="{00000006-40FF-46A6-8755-7FAA0549BB05}"/>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0.08</c:v>
                </c:pt>
                <c:pt idx="2">
                  <c:v>#N/A</c:v>
                </c:pt>
                <c:pt idx="3">
                  <c:v>0.1</c:v>
                </c:pt>
                <c:pt idx="4">
                  <c:v>#N/A</c:v>
                </c:pt>
                <c:pt idx="5">
                  <c:v>0.16</c:v>
                </c:pt>
                <c:pt idx="6">
                  <c:v>#N/A</c:v>
                </c:pt>
                <c:pt idx="7">
                  <c:v>0.06</c:v>
                </c:pt>
                <c:pt idx="8">
                  <c:v>#N/A</c:v>
                </c:pt>
                <c:pt idx="9">
                  <c:v>0.16</c:v>
                </c:pt>
              </c:numCache>
            </c:numRef>
          </c:val>
          <c:extLst xmlns:c16r2="http://schemas.microsoft.com/office/drawing/2015/06/chart">
            <c:ext xmlns:c16="http://schemas.microsoft.com/office/drawing/2014/chart" uri="{C3380CC4-5D6E-409C-BE32-E72D297353CC}">
              <c16:uniqueId val="{00000007-40FF-46A6-8755-7FAA0549BB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3.81</c:v>
                </c:pt>
                <c:pt idx="2">
                  <c:v>#N/A</c:v>
                </c:pt>
                <c:pt idx="3">
                  <c:v>5.87</c:v>
                </c:pt>
                <c:pt idx="4">
                  <c:v>#N/A</c:v>
                </c:pt>
                <c:pt idx="5">
                  <c:v>7.11</c:v>
                </c:pt>
                <c:pt idx="6">
                  <c:v>#N/A</c:v>
                </c:pt>
                <c:pt idx="7">
                  <c:v>6.78</c:v>
                </c:pt>
                <c:pt idx="8">
                  <c:v>#N/A</c:v>
                </c:pt>
                <c:pt idx="9">
                  <c:v>3.5</c:v>
                </c:pt>
              </c:numCache>
            </c:numRef>
          </c:val>
          <c:extLst xmlns:c16r2="http://schemas.microsoft.com/office/drawing/2015/06/chart">
            <c:ext xmlns:c16="http://schemas.microsoft.com/office/drawing/2014/chart" uri="{C3380CC4-5D6E-409C-BE32-E72D297353CC}">
              <c16:uniqueId val="{00000008-40FF-46A6-8755-7FAA0549BB05}"/>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0.09</c:v>
                </c:pt>
                <c:pt idx="2">
                  <c:v>#N/A</c:v>
                </c:pt>
                <c:pt idx="3">
                  <c:v>0.1</c:v>
                </c:pt>
                <c:pt idx="4">
                  <c:v>#N/A</c:v>
                </c:pt>
                <c:pt idx="5">
                  <c:v>0.11</c:v>
                </c:pt>
                <c:pt idx="6">
                  <c:v>#N/A</c:v>
                </c:pt>
                <c:pt idx="7">
                  <c:v>0.11</c:v>
                </c:pt>
                <c:pt idx="8">
                  <c:v>0.01</c:v>
                </c:pt>
                <c:pt idx="9">
                  <c:v>#N/A</c:v>
                </c:pt>
              </c:numCache>
            </c:numRef>
          </c:val>
          <c:extLst xmlns:c16r2="http://schemas.microsoft.com/office/drawing/2015/06/chart">
            <c:ext xmlns:c16="http://schemas.microsoft.com/office/drawing/2014/chart" uri="{C3380CC4-5D6E-409C-BE32-E72D297353CC}">
              <c16:uniqueId val="{00000009-40FF-46A6-8755-7FAA0549BB05}"/>
            </c:ext>
          </c:extLst>
        </c:ser>
        <c:dLbls>
          <c:showLegendKey val="0"/>
          <c:showVal val="0"/>
          <c:showCatName val="0"/>
          <c:showSerName val="0"/>
          <c:showPercent val="0"/>
          <c:showBubbleSize val="0"/>
        </c:dLbls>
        <c:gapWidth val="150"/>
        <c:overlap val="100"/>
        <c:axId val="319234432"/>
        <c:axId val="319233648"/>
      </c:barChart>
      <c:catAx>
        <c:axId val="31923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233648"/>
        <c:crosses val="autoZero"/>
        <c:auto val="1"/>
        <c:lblAlgn val="ctr"/>
        <c:lblOffset val="100"/>
        <c:tickLblSkip val="1"/>
        <c:tickMarkSkip val="1"/>
        <c:noMultiLvlLbl val="0"/>
      </c:catAx>
      <c:valAx>
        <c:axId val="31923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234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278</c:v>
                </c:pt>
                <c:pt idx="5">
                  <c:v>285</c:v>
                </c:pt>
                <c:pt idx="8">
                  <c:v>278</c:v>
                </c:pt>
                <c:pt idx="11">
                  <c:v>274</c:v>
                </c:pt>
                <c:pt idx="14">
                  <c:v>273</c:v>
                </c:pt>
              </c:numCache>
            </c:numRef>
          </c:val>
          <c:extLst xmlns:c16r2="http://schemas.microsoft.com/office/drawing/2015/06/chart">
            <c:ext xmlns:c16="http://schemas.microsoft.com/office/drawing/2014/chart" uri="{C3380CC4-5D6E-409C-BE32-E72D297353CC}">
              <c16:uniqueId val="{00000000-E08C-49C5-98F2-9EB2EDA6DC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08C-49C5-98F2-9EB2EDA6DC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14</c:v>
                </c:pt>
                <c:pt idx="6">
                  <c:v>17</c:v>
                </c:pt>
                <c:pt idx="9">
                  <c:v>15</c:v>
                </c:pt>
                <c:pt idx="12">
                  <c:v>15</c:v>
                </c:pt>
              </c:numCache>
            </c:numRef>
          </c:val>
          <c:extLst xmlns:c16r2="http://schemas.microsoft.com/office/drawing/2015/06/chart">
            <c:ext xmlns:c16="http://schemas.microsoft.com/office/drawing/2014/chart" uri="{C3380CC4-5D6E-409C-BE32-E72D297353CC}">
              <c16:uniqueId val="{00000002-E08C-49C5-98F2-9EB2EDA6DC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4</c:v>
                </c:pt>
                <c:pt idx="9">
                  <c:v>5</c:v>
                </c:pt>
                <c:pt idx="12">
                  <c:v>6</c:v>
                </c:pt>
              </c:numCache>
            </c:numRef>
          </c:val>
          <c:extLst xmlns:c16r2="http://schemas.microsoft.com/office/drawing/2015/06/chart">
            <c:ext xmlns:c16="http://schemas.microsoft.com/office/drawing/2014/chart" uri="{C3380CC4-5D6E-409C-BE32-E72D297353CC}">
              <c16:uniqueId val="{00000003-E08C-49C5-98F2-9EB2EDA6DC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101</c:v>
                </c:pt>
                <c:pt idx="3">
                  <c:v>101</c:v>
                </c:pt>
                <c:pt idx="6">
                  <c:v>109</c:v>
                </c:pt>
                <c:pt idx="9">
                  <c:v>103</c:v>
                </c:pt>
                <c:pt idx="12">
                  <c:v>101</c:v>
                </c:pt>
              </c:numCache>
            </c:numRef>
          </c:val>
          <c:extLst xmlns:c16r2="http://schemas.microsoft.com/office/drawing/2015/06/chart">
            <c:ext xmlns:c16="http://schemas.microsoft.com/office/drawing/2014/chart" uri="{C3380CC4-5D6E-409C-BE32-E72D297353CC}">
              <c16:uniqueId val="{00000004-E08C-49C5-98F2-9EB2EDA6DC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08C-49C5-98F2-9EB2EDA6DC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08C-49C5-98F2-9EB2EDA6DC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310</c:v>
                </c:pt>
                <c:pt idx="3">
                  <c:v>305</c:v>
                </c:pt>
                <c:pt idx="6">
                  <c:v>299</c:v>
                </c:pt>
                <c:pt idx="9">
                  <c:v>302</c:v>
                </c:pt>
                <c:pt idx="12">
                  <c:v>311</c:v>
                </c:pt>
              </c:numCache>
            </c:numRef>
          </c:val>
          <c:extLst xmlns:c16r2="http://schemas.microsoft.com/office/drawing/2015/06/chart">
            <c:ext xmlns:c16="http://schemas.microsoft.com/office/drawing/2014/chart" uri="{C3380CC4-5D6E-409C-BE32-E72D297353CC}">
              <c16:uniqueId val="{00000007-E08C-49C5-98F2-9EB2EDA6DCA4}"/>
            </c:ext>
          </c:extLst>
        </c:ser>
        <c:dLbls>
          <c:showLegendKey val="0"/>
          <c:showVal val="0"/>
          <c:showCatName val="0"/>
          <c:showSerName val="0"/>
          <c:showPercent val="0"/>
          <c:showBubbleSize val="0"/>
        </c:dLbls>
        <c:gapWidth val="100"/>
        <c:overlap val="100"/>
        <c:axId val="319231688"/>
        <c:axId val="319232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146</c:v>
                </c:pt>
                <c:pt idx="2">
                  <c:v>#N/A</c:v>
                </c:pt>
                <c:pt idx="3">
                  <c:v>#N/A</c:v>
                </c:pt>
                <c:pt idx="4">
                  <c:v>135</c:v>
                </c:pt>
                <c:pt idx="5">
                  <c:v>#N/A</c:v>
                </c:pt>
                <c:pt idx="6">
                  <c:v>#N/A</c:v>
                </c:pt>
                <c:pt idx="7">
                  <c:v>151</c:v>
                </c:pt>
                <c:pt idx="8">
                  <c:v>#N/A</c:v>
                </c:pt>
                <c:pt idx="9">
                  <c:v>#N/A</c:v>
                </c:pt>
                <c:pt idx="10">
                  <c:v>151</c:v>
                </c:pt>
                <c:pt idx="11">
                  <c:v>#N/A</c:v>
                </c:pt>
                <c:pt idx="12">
                  <c:v>#N/A</c:v>
                </c:pt>
                <c:pt idx="13">
                  <c:v>160</c:v>
                </c:pt>
                <c:pt idx="14">
                  <c:v>#N/A</c:v>
                </c:pt>
              </c:numCache>
            </c:numRef>
          </c:val>
          <c:smooth val="0"/>
          <c:extLst xmlns:c16r2="http://schemas.microsoft.com/office/drawing/2015/06/chart">
            <c:ext xmlns:c16="http://schemas.microsoft.com/office/drawing/2014/chart" uri="{C3380CC4-5D6E-409C-BE32-E72D297353CC}">
              <c16:uniqueId val="{00000008-E08C-49C5-98F2-9EB2EDA6DCA4}"/>
            </c:ext>
          </c:extLst>
        </c:ser>
        <c:dLbls>
          <c:showLegendKey val="0"/>
          <c:showVal val="0"/>
          <c:showCatName val="0"/>
          <c:showSerName val="0"/>
          <c:showPercent val="0"/>
          <c:showBubbleSize val="0"/>
        </c:dLbls>
        <c:marker val="1"/>
        <c:smooth val="0"/>
        <c:axId val="319231688"/>
        <c:axId val="319232472"/>
      </c:lineChart>
      <c:catAx>
        <c:axId val="31923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232472"/>
        <c:crosses val="autoZero"/>
        <c:auto val="1"/>
        <c:lblAlgn val="ctr"/>
        <c:lblOffset val="100"/>
        <c:tickLblSkip val="1"/>
        <c:tickMarkSkip val="1"/>
        <c:noMultiLvlLbl val="0"/>
      </c:catAx>
      <c:valAx>
        <c:axId val="319232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23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2171</c:v>
                </c:pt>
                <c:pt idx="5">
                  <c:v>2095</c:v>
                </c:pt>
                <c:pt idx="8">
                  <c:v>2162</c:v>
                </c:pt>
                <c:pt idx="11">
                  <c:v>2092</c:v>
                </c:pt>
                <c:pt idx="14">
                  <c:v>2024</c:v>
                </c:pt>
              </c:numCache>
            </c:numRef>
          </c:val>
          <c:extLst xmlns:c16r2="http://schemas.microsoft.com/office/drawing/2015/06/chart">
            <c:ext xmlns:c16="http://schemas.microsoft.com/office/drawing/2014/chart" uri="{C3380CC4-5D6E-409C-BE32-E72D297353CC}">
              <c16:uniqueId val="{00000000-ACE2-4CED-910B-1FA2E1719C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246</c:v>
                </c:pt>
                <c:pt idx="5">
                  <c:v>322</c:v>
                </c:pt>
                <c:pt idx="8">
                  <c:v>414</c:v>
                </c:pt>
                <c:pt idx="11">
                  <c:v>214</c:v>
                </c:pt>
                <c:pt idx="14">
                  <c:v>214</c:v>
                </c:pt>
              </c:numCache>
            </c:numRef>
          </c:val>
          <c:extLst xmlns:c16r2="http://schemas.microsoft.com/office/drawing/2015/06/chart">
            <c:ext xmlns:c16="http://schemas.microsoft.com/office/drawing/2014/chart" uri="{C3380CC4-5D6E-409C-BE32-E72D297353CC}">
              <c16:uniqueId val="{00000001-ACE2-4CED-910B-1FA2E1719C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1204</c:v>
                </c:pt>
                <c:pt idx="5">
                  <c:v>1220</c:v>
                </c:pt>
                <c:pt idx="8">
                  <c:v>1115</c:v>
                </c:pt>
                <c:pt idx="11">
                  <c:v>1134</c:v>
                </c:pt>
                <c:pt idx="14">
                  <c:v>1068</c:v>
                </c:pt>
              </c:numCache>
            </c:numRef>
          </c:val>
          <c:extLst xmlns:c16r2="http://schemas.microsoft.com/office/drawing/2015/06/chart">
            <c:ext xmlns:c16="http://schemas.microsoft.com/office/drawing/2014/chart" uri="{C3380CC4-5D6E-409C-BE32-E72D297353CC}">
              <c16:uniqueId val="{00000002-ACE2-4CED-910B-1FA2E1719C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E2-4CED-910B-1FA2E1719C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CE2-4CED-910B-1FA2E1719C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CE2-4CED-910B-1FA2E1719C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513</c:v>
                </c:pt>
                <c:pt idx="3">
                  <c:v>443</c:v>
                </c:pt>
                <c:pt idx="6">
                  <c:v>398</c:v>
                </c:pt>
                <c:pt idx="9">
                  <c:v>83</c:v>
                </c:pt>
                <c:pt idx="12">
                  <c:v>56</c:v>
                </c:pt>
              </c:numCache>
            </c:numRef>
          </c:val>
          <c:extLst xmlns:c16r2="http://schemas.microsoft.com/office/drawing/2015/06/chart">
            <c:ext xmlns:c16="http://schemas.microsoft.com/office/drawing/2014/chart" uri="{C3380CC4-5D6E-409C-BE32-E72D297353CC}">
              <c16:uniqueId val="{00000006-ACE2-4CED-910B-1FA2E1719C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c:v>
                </c:pt>
                <c:pt idx="3">
                  <c:v>47</c:v>
                </c:pt>
                <c:pt idx="6">
                  <c:v>43</c:v>
                </c:pt>
                <c:pt idx="9">
                  <c:v>38</c:v>
                </c:pt>
                <c:pt idx="12">
                  <c:v>32</c:v>
                </c:pt>
              </c:numCache>
            </c:numRef>
          </c:val>
          <c:extLst xmlns:c16r2="http://schemas.microsoft.com/office/drawing/2015/06/chart">
            <c:ext xmlns:c16="http://schemas.microsoft.com/office/drawing/2014/chart" uri="{C3380CC4-5D6E-409C-BE32-E72D297353CC}">
              <c16:uniqueId val="{00000007-ACE2-4CED-910B-1FA2E1719C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1065</c:v>
                </c:pt>
                <c:pt idx="3">
                  <c:v>1050</c:v>
                </c:pt>
                <c:pt idx="6">
                  <c:v>1137</c:v>
                </c:pt>
                <c:pt idx="9">
                  <c:v>1218</c:v>
                </c:pt>
                <c:pt idx="12">
                  <c:v>1237</c:v>
                </c:pt>
              </c:numCache>
            </c:numRef>
          </c:val>
          <c:extLst xmlns:c16r2="http://schemas.microsoft.com/office/drawing/2015/06/chart">
            <c:ext xmlns:c16="http://schemas.microsoft.com/office/drawing/2014/chart" uri="{C3380CC4-5D6E-409C-BE32-E72D297353CC}">
              <c16:uniqueId val="{00000008-ACE2-4CED-910B-1FA2E1719C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c:v>
                </c:pt>
                <c:pt idx="3">
                  <c:v>15</c:v>
                </c:pt>
                <c:pt idx="6">
                  <c:v>4</c:v>
                </c:pt>
                <c:pt idx="9">
                  <c:v>38</c:v>
                </c:pt>
                <c:pt idx="12">
                  <c:v>34</c:v>
                </c:pt>
              </c:numCache>
            </c:numRef>
          </c:val>
          <c:extLst xmlns:c16r2="http://schemas.microsoft.com/office/drawing/2015/06/chart">
            <c:ext xmlns:c16="http://schemas.microsoft.com/office/drawing/2014/chart" uri="{C3380CC4-5D6E-409C-BE32-E72D297353CC}">
              <c16:uniqueId val="{00000009-ACE2-4CED-910B-1FA2E1719C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2584</c:v>
                </c:pt>
                <c:pt idx="3">
                  <c:v>2530</c:v>
                </c:pt>
                <c:pt idx="6">
                  <c:v>2791</c:v>
                </c:pt>
                <c:pt idx="9">
                  <c:v>2821</c:v>
                </c:pt>
                <c:pt idx="12">
                  <c:v>2748</c:v>
                </c:pt>
              </c:numCache>
            </c:numRef>
          </c:val>
          <c:extLst xmlns:c16r2="http://schemas.microsoft.com/office/drawing/2015/06/chart">
            <c:ext xmlns:c16="http://schemas.microsoft.com/office/drawing/2014/chart" uri="{C3380CC4-5D6E-409C-BE32-E72D297353CC}">
              <c16:uniqueId val="{0000000A-ACE2-4CED-910B-1FA2E1719C07}"/>
            </c:ext>
          </c:extLst>
        </c:ser>
        <c:dLbls>
          <c:showLegendKey val="0"/>
          <c:showVal val="0"/>
          <c:showCatName val="0"/>
          <c:showSerName val="0"/>
          <c:showPercent val="0"/>
          <c:showBubbleSize val="0"/>
        </c:dLbls>
        <c:gapWidth val="100"/>
        <c:overlap val="100"/>
        <c:axId val="319230512"/>
        <c:axId val="319233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601</c:v>
                </c:pt>
                <c:pt idx="2">
                  <c:v>#N/A</c:v>
                </c:pt>
                <c:pt idx="3">
                  <c:v>#N/A</c:v>
                </c:pt>
                <c:pt idx="4">
                  <c:v>449</c:v>
                </c:pt>
                <c:pt idx="5">
                  <c:v>#N/A</c:v>
                </c:pt>
                <c:pt idx="6">
                  <c:v>#N/A</c:v>
                </c:pt>
                <c:pt idx="7">
                  <c:v>683</c:v>
                </c:pt>
                <c:pt idx="8">
                  <c:v>#N/A</c:v>
                </c:pt>
                <c:pt idx="9">
                  <c:v>#N/A</c:v>
                </c:pt>
                <c:pt idx="10">
                  <c:v>758</c:v>
                </c:pt>
                <c:pt idx="11">
                  <c:v>#N/A</c:v>
                </c:pt>
                <c:pt idx="12">
                  <c:v>#N/A</c:v>
                </c:pt>
                <c:pt idx="13">
                  <c:v>801</c:v>
                </c:pt>
                <c:pt idx="14">
                  <c:v>#N/A</c:v>
                </c:pt>
              </c:numCache>
            </c:numRef>
          </c:val>
          <c:smooth val="0"/>
          <c:extLst xmlns:c16r2="http://schemas.microsoft.com/office/drawing/2015/06/chart">
            <c:ext xmlns:c16="http://schemas.microsoft.com/office/drawing/2014/chart" uri="{C3380CC4-5D6E-409C-BE32-E72D297353CC}">
              <c16:uniqueId val="{0000000B-ACE2-4CED-910B-1FA2E1719C07}"/>
            </c:ext>
          </c:extLst>
        </c:ser>
        <c:dLbls>
          <c:showLegendKey val="0"/>
          <c:showVal val="0"/>
          <c:showCatName val="0"/>
          <c:showSerName val="0"/>
          <c:showPercent val="0"/>
          <c:showBubbleSize val="0"/>
        </c:dLbls>
        <c:marker val="1"/>
        <c:smooth val="0"/>
        <c:axId val="319230512"/>
        <c:axId val="319233256"/>
      </c:lineChart>
      <c:catAx>
        <c:axId val="31923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9233256"/>
        <c:crosses val="autoZero"/>
        <c:auto val="1"/>
        <c:lblAlgn val="ctr"/>
        <c:lblOffset val="100"/>
        <c:tickLblSkip val="1"/>
        <c:tickMarkSkip val="1"/>
        <c:noMultiLvlLbl val="0"/>
      </c:catAx>
      <c:valAx>
        <c:axId val="319233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23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473</c:v>
                </c:pt>
                <c:pt idx="1">
                  <c:v>452</c:v>
                </c:pt>
                <c:pt idx="2">
                  <c:v>452</c:v>
                </c:pt>
              </c:numCache>
            </c:numRef>
          </c:val>
          <c:extLst xmlns:c16r2="http://schemas.microsoft.com/office/drawing/2015/06/chart">
            <c:ext xmlns:c16="http://schemas.microsoft.com/office/drawing/2014/chart" uri="{C3380CC4-5D6E-409C-BE32-E72D297353CC}">
              <c16:uniqueId val="{00000000-F6B7-4425-BFF4-1DED6E326F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c:v>
                </c:pt>
                <c:pt idx="1">
                  <c:v>44</c:v>
                </c:pt>
                <c:pt idx="2">
                  <c:v>44</c:v>
                </c:pt>
              </c:numCache>
            </c:numRef>
          </c:val>
          <c:extLst xmlns:c16r2="http://schemas.microsoft.com/office/drawing/2015/06/chart">
            <c:ext xmlns:c16="http://schemas.microsoft.com/office/drawing/2014/chart" uri="{C3380CC4-5D6E-409C-BE32-E72D297353CC}">
              <c16:uniqueId val="{00000001-F6B7-4425-BFF4-1DED6E326F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661</c:v>
                </c:pt>
                <c:pt idx="1">
                  <c:v>678</c:v>
                </c:pt>
                <c:pt idx="2">
                  <c:v>600</c:v>
                </c:pt>
              </c:numCache>
            </c:numRef>
          </c:val>
          <c:extLst xmlns:c16r2="http://schemas.microsoft.com/office/drawing/2015/06/chart">
            <c:ext xmlns:c16="http://schemas.microsoft.com/office/drawing/2014/chart" uri="{C3380CC4-5D6E-409C-BE32-E72D297353CC}">
              <c16:uniqueId val="{00000002-F6B7-4425-BFF4-1DED6E326F76}"/>
            </c:ext>
          </c:extLst>
        </c:ser>
        <c:dLbls>
          <c:showLegendKey val="0"/>
          <c:showVal val="0"/>
          <c:showCatName val="0"/>
          <c:showSerName val="0"/>
          <c:showPercent val="0"/>
          <c:showBubbleSize val="0"/>
        </c:dLbls>
        <c:gapWidth val="120"/>
        <c:overlap val="100"/>
        <c:axId val="319232864"/>
        <c:axId val="319229336"/>
      </c:barChart>
      <c:catAx>
        <c:axId val="31923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229336"/>
        <c:crosses val="autoZero"/>
        <c:auto val="1"/>
        <c:lblAlgn val="ctr"/>
        <c:lblOffset val="100"/>
        <c:tickLblSkip val="1"/>
        <c:tickMarkSkip val="1"/>
        <c:noMultiLvlLbl val="0"/>
      </c:catAx>
      <c:valAx>
        <c:axId val="319229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23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B6-4D8D-AC8F-EF7670EFDB2F}"/>
                </c:ext>
                <c:ext xmlns:c15="http://schemas.microsoft.com/office/drawing/2012/chart" uri="{CE6537A1-D6FC-4f65-9D91-7224C49458BB}">
                  <c15:dlblFieldTable>
                    <c15:dlblFTEntry>
                      <c15:txfldGUID>{2870FA92-2387-44A5-B984-FA8880AE08FA}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EB6-4D8D-AC8F-EF7670EFDB2F}"/>
                </c:ext>
                <c:ext xmlns:c15="http://schemas.microsoft.com/office/drawing/2012/chart" uri="{CE6537A1-D6FC-4f65-9D91-7224C49458BB}">
                  <c15:dlblFieldTable>
                    <c15:dlblFTEntry>
                      <c15:txfldGUID>{293EF001-7804-49A1-AA24-4E6BFF6D1DF7}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EB6-4D8D-AC8F-EF7670EFDB2F}"/>
                </c:ext>
                <c:ext xmlns:c15="http://schemas.microsoft.com/office/drawing/2012/chart" uri="{CE6537A1-D6FC-4f65-9D91-7224C49458BB}">
                  <c15:dlblFieldTable>
                    <c15:dlblFTEntry>
                      <c15:txfldGUID>{92547B22-A553-4756-98D1-39A99F59F237}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EB6-4D8D-AC8F-EF7670EFDB2F}"/>
                </c:ext>
                <c:ext xmlns:c15="http://schemas.microsoft.com/office/drawing/2012/chart" uri="{CE6537A1-D6FC-4f65-9D91-7224C49458BB}">
                  <c15:dlblFieldTable>
                    <c15:dlblFTEntry>
                      <c15:txfldGUID>{46748CF7-DEF2-4DF6-AB31-4E016C259CD7}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EB6-4D8D-AC8F-EF7670EFDB2F}"/>
                </c:ext>
                <c:ext xmlns:c15="http://schemas.microsoft.com/office/drawing/2012/chart" uri="{CE6537A1-D6FC-4f65-9D91-7224C49458BB}">
                  <c15:dlblFieldTable>
                    <c15:dlblFTEntry>
                      <c15:txfldGUID>{58088261-390B-4089-8684-EABD6F078560}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EB6-4D8D-AC8F-EF7670EFDB2F}"/>
                </c:ext>
                <c:ext xmlns:c15="http://schemas.microsoft.com/office/drawing/2012/chart" uri="{CE6537A1-D6FC-4f65-9D91-7224C49458BB}">
                  <c15:dlblFieldTable>
                    <c15:dlblFTEntry>
                      <c15:txfldGUID>{CF2243DE-B2C8-4451-BF1F-23F2CDA2686C}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EB6-4D8D-AC8F-EF7670EFDB2F}"/>
                </c:ext>
                <c:ext xmlns:c15="http://schemas.microsoft.com/office/drawing/2012/chart" uri="{CE6537A1-D6FC-4f65-9D91-7224C49458BB}">
                  <c15:dlblFieldTable>
                    <c15:dlblFTEntry>
                      <c15:txfldGUID>{45E5B6E4-762A-40FD-9B87-8753A9784E2F}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EB6-4D8D-AC8F-EF7670EFDB2F}"/>
                </c:ext>
                <c:ext xmlns:c15="http://schemas.microsoft.com/office/drawing/2012/chart" uri="{CE6537A1-D6FC-4f65-9D91-7224C49458BB}">
                  <c15:dlblFieldTable>
                    <c15:dlblFTEntry>
                      <c15:txfldGUID>{47FECDE1-E425-4C9D-BACF-0D8347F6DB85}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EB6-4D8D-AC8F-EF7670EFDB2F}"/>
                </c:ext>
                <c:ext xmlns:c15="http://schemas.microsoft.com/office/drawing/2012/chart" uri="{CE6537A1-D6FC-4f65-9D91-7224C49458BB}">
                  <c15:dlblFieldTable>
                    <c15:dlblFTEntry>
                      <c15:txfldGUID>{E3F9EE20-A834-46D6-9272-1518B05FC786}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54.8</c:v>
                </c:pt>
              </c:numCache>
            </c:numRef>
          </c:xVal>
          <c:yVal>
            <c:numRef>
              <c:f>公会計指標分析・財政指標組合せ分析表!$BP$51:$DC$51</c:f>
              <c:numCache>
                <c:formatCode>#,##0.0;"▲ "#,##0.0</c:formatCode>
                <c:ptCount val="40"/>
                <c:pt idx="16">
                  <c:v>43.7</c:v>
                </c:pt>
              </c:numCache>
            </c:numRef>
          </c:yVal>
          <c:smooth val="0"/>
          <c:extLst xmlns:c16r2="http://schemas.microsoft.com/office/drawing/2015/06/chart">
            <c:ext xmlns:c16="http://schemas.microsoft.com/office/drawing/2014/chart" uri="{C3380CC4-5D6E-409C-BE32-E72D297353CC}">
              <c16:uniqueId val="{00000009-9EB6-4D8D-AC8F-EF7670EFDB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EB6-4D8D-AC8F-EF7670EFDB2F}"/>
                </c:ext>
                <c:ext xmlns:c15="http://schemas.microsoft.com/office/drawing/2012/chart" uri="{CE6537A1-D6FC-4f65-9D91-7224C49458BB}">
                  <c15:dlblFieldTable>
                    <c15:dlblFTEntry>
                      <c15:txfldGUID>{7719A1C3-D236-47FF-A495-84C82EA719DD}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EB6-4D8D-AC8F-EF7670EFDB2F}"/>
                </c:ext>
                <c:ext xmlns:c15="http://schemas.microsoft.com/office/drawing/2012/chart" uri="{CE6537A1-D6FC-4f65-9D91-7224C49458BB}">
                  <c15:dlblFieldTable>
                    <c15:dlblFTEntry>
                      <c15:txfldGUID>{DB62316F-05FE-4E63-961E-F29E29B74376}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EB6-4D8D-AC8F-EF7670EFDB2F}"/>
                </c:ext>
                <c:ext xmlns:c15="http://schemas.microsoft.com/office/drawing/2012/chart" uri="{CE6537A1-D6FC-4f65-9D91-7224C49458BB}">
                  <c15:dlblFieldTable>
                    <c15:dlblFTEntry>
                      <c15:txfldGUID>{770AF420-6AF2-4BAA-8A4F-D501BE2E8AFE}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EB6-4D8D-AC8F-EF7670EFDB2F}"/>
                </c:ext>
                <c:ext xmlns:c15="http://schemas.microsoft.com/office/drawing/2012/chart" uri="{CE6537A1-D6FC-4f65-9D91-7224C49458BB}">
                  <c15:dlblFieldTable>
                    <c15:dlblFTEntry>
                      <c15:txfldGUID>{CB38C649-F0CF-4973-B62D-12263CFD4CDC}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EB6-4D8D-AC8F-EF7670EFDB2F}"/>
                </c:ext>
                <c:ext xmlns:c15="http://schemas.microsoft.com/office/drawing/2012/chart" uri="{CE6537A1-D6FC-4f65-9D91-7224C49458BB}">
                  <c15:dlblFieldTable>
                    <c15:dlblFTEntry>
                      <c15:txfldGUID>{FB7AEE41-E201-443A-B8E7-54DB5A249DFC}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EB6-4D8D-AC8F-EF7670EFDB2F}"/>
                </c:ext>
                <c:ext xmlns:c15="http://schemas.microsoft.com/office/drawing/2012/chart" uri="{CE6537A1-D6FC-4f65-9D91-7224C49458BB}">
                  <c15:dlblFieldTable>
                    <c15:dlblFTEntry>
                      <c15:txfldGUID>{220BA2B5-7234-48B1-87C6-D8913914ACFE}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EB6-4D8D-AC8F-EF7670EFDB2F}"/>
                </c:ext>
                <c:ext xmlns:c15="http://schemas.microsoft.com/office/drawing/2012/chart" uri="{CE6537A1-D6FC-4f65-9D91-7224C49458BB}">
                  <c15:dlblFieldTable>
                    <c15:dlblFTEntry>
                      <c15:txfldGUID>{8F19C987-C71D-4DB9-B594-E1D75F69EEBF}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EB6-4D8D-AC8F-EF7670EFDB2F}"/>
                </c:ext>
                <c:ext xmlns:c15="http://schemas.microsoft.com/office/drawing/2012/chart" uri="{CE6537A1-D6FC-4f65-9D91-7224C49458BB}">
                  <c15:dlblFieldTable>
                    <c15:dlblFTEntry>
                      <c15:txfldGUID>{1EEBCA3E-D7B1-4BB3-A70F-6233FEA1A00C}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EB6-4D8D-AC8F-EF7670EFDB2F}"/>
                </c:ext>
                <c:ext xmlns:c15="http://schemas.microsoft.com/office/drawing/2012/chart" uri="{CE6537A1-D6FC-4f65-9D91-7224C49458BB}">
                  <c15:dlblFieldTable>
                    <c15:dlblFTEntry>
                      <c15:txfldGUID>{5E2F20B8-3145-4168-92AC-F7D2CD928CB9}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numCache>
            </c:numRef>
          </c:xVal>
          <c:yVal>
            <c:numRef>
              <c:f>公会計指標分析・財政指標組合せ分析表!$BP$55:$DC$55</c:f>
              <c:numCache>
                <c:formatCode>#,##0.0;"▲ "#,##0.0</c:formatCode>
                <c:ptCount val="40"/>
                <c:pt idx="16">
                  <c:v>0</c:v>
                </c:pt>
              </c:numCache>
            </c:numRef>
          </c:yVal>
          <c:smooth val="0"/>
          <c:extLst xmlns:c16r2="http://schemas.microsoft.com/office/drawing/2015/06/chart">
            <c:ext xmlns:c16="http://schemas.microsoft.com/office/drawing/2014/chart" uri="{C3380CC4-5D6E-409C-BE32-E72D297353CC}">
              <c16:uniqueId val="{00000013-9EB6-4D8D-AC8F-EF7670EFDB2F}"/>
            </c:ext>
          </c:extLst>
        </c:ser>
        <c:dLbls>
          <c:showLegendKey val="0"/>
          <c:showVal val="1"/>
          <c:showCatName val="0"/>
          <c:showSerName val="0"/>
          <c:showPercent val="0"/>
          <c:showBubbleSize val="0"/>
        </c:dLbls>
        <c:axId val="319235216"/>
        <c:axId val="319229728"/>
      </c:scatterChart>
      <c:valAx>
        <c:axId val="319235216"/>
        <c:scaling>
          <c:orientation val="minMax"/>
          <c:max val="54.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229728"/>
        <c:crosses val="autoZero"/>
        <c:crossBetween val="midCat"/>
      </c:valAx>
      <c:valAx>
        <c:axId val="319229728"/>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9235216"/>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C3-45D9-85CC-F852D548554B}"/>
                </c:ext>
                <c:ext xmlns:c15="http://schemas.microsoft.com/office/drawing/2012/chart" uri="{CE6537A1-D6FC-4f65-9D91-7224C49458BB}">
                  <c15:dlblFieldTable>
                    <c15:dlblFTEntry>
                      <c15:txfldGUID>{4B940AC2-B057-49D0-BBDD-0D6587F916E9}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C3-45D9-85CC-F852D548554B}"/>
                </c:ext>
                <c:ext xmlns:c15="http://schemas.microsoft.com/office/drawing/2012/chart" uri="{CE6537A1-D6FC-4f65-9D91-7224C49458BB}">
                  <c15:dlblFieldTable>
                    <c15:dlblFTEntry>
                      <c15:txfldGUID>{70B19C9E-2DDE-4FA0-92BB-2E287042F60D}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C3-45D9-85CC-F852D548554B}"/>
                </c:ext>
                <c:ext xmlns:c15="http://schemas.microsoft.com/office/drawing/2012/chart" uri="{CE6537A1-D6FC-4f65-9D91-7224C49458BB}">
                  <c15:dlblFieldTable>
                    <c15:dlblFTEntry>
                      <c15:txfldGUID>{19A6FDD3-C15E-4C4B-8349-097D2BC98B78}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C3-45D9-85CC-F852D548554B}"/>
                </c:ext>
                <c:ext xmlns:c15="http://schemas.microsoft.com/office/drawing/2012/chart" uri="{CE6537A1-D6FC-4f65-9D91-7224C49458BB}">
                  <c15:dlblFieldTable>
                    <c15:dlblFTEntry>
                      <c15:txfldGUID>{66464681-8738-498F-9D93-9882A10BF1B5}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C3-45D9-85CC-F852D548554B}"/>
                </c:ext>
                <c:ext xmlns:c15="http://schemas.microsoft.com/office/drawing/2012/chart" uri="{CE6537A1-D6FC-4f65-9D91-7224C49458BB}">
                  <c15:dlblFieldTable>
                    <c15:dlblFTEntry>
                      <c15:txfldGUID>{807D838F-8C22-4AA3-96F3-21C34742AB0A}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C3-45D9-85CC-F852D548554B}"/>
                </c:ext>
                <c:ext xmlns:c15="http://schemas.microsoft.com/office/drawing/2012/chart" uri="{CE6537A1-D6FC-4f65-9D91-7224C49458BB}">
                  <c15:dlblFieldTable>
                    <c15:dlblFTEntry>
                      <c15:txfldGUID>{F399C9CB-3748-4E9F-AE6D-24E7AD4353C1}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C3-45D9-85CC-F852D548554B}"/>
                </c:ext>
                <c:ext xmlns:c15="http://schemas.microsoft.com/office/drawing/2012/chart" uri="{CE6537A1-D6FC-4f65-9D91-7224C49458BB}">
                  <c15:dlblFieldTable>
                    <c15:dlblFTEntry>
                      <c15:txfldGUID>{61BCDA33-9CAE-45FC-BC1A-CF20AF09B9D9}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C3-45D9-85CC-F852D548554B}"/>
                </c:ext>
                <c:ext xmlns:c15="http://schemas.microsoft.com/office/drawing/2012/chart" uri="{CE6537A1-D6FC-4f65-9D91-7224C49458BB}">
                  <c15:dlblFieldTable>
                    <c15:dlblFTEntry>
                      <c15:txfldGUID>{4C1DE89E-C0AB-4957-9485-7DCB084AE61C}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C3-45D9-85CC-F852D548554B}"/>
                </c:ext>
                <c:ext xmlns:c15="http://schemas.microsoft.com/office/drawing/2012/chart" uri="{CE6537A1-D6FC-4f65-9D91-7224C49458BB}">
                  <c15:dlblFieldTable>
                    <c15:dlblFTEntry>
                      <c15:txfldGUID>{C9179129-4494-4B22-8D19-61F697EB59BD}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9.1</c:v>
                </c:pt>
                <c:pt idx="16">
                  <c:v>9.3000000000000007</c:v>
                </c:pt>
                <c:pt idx="24">
                  <c:v>9.5</c:v>
                </c:pt>
                <c:pt idx="32">
                  <c:v>10.3</c:v>
                </c:pt>
              </c:numCache>
            </c:numRef>
          </c:xVal>
          <c:yVal>
            <c:numRef>
              <c:f>公会計指標分析・財政指標組合せ分析表!$BP$73:$DC$73</c:f>
              <c:numCache>
                <c:formatCode>#,##0.0;"▲ "#,##0.0</c:formatCode>
                <c:ptCount val="40"/>
                <c:pt idx="0">
                  <c:v>37.9</c:v>
                </c:pt>
                <c:pt idx="8">
                  <c:v>29.8</c:v>
                </c:pt>
                <c:pt idx="16">
                  <c:v>43.7</c:v>
                </c:pt>
                <c:pt idx="24">
                  <c:v>50.4</c:v>
                </c:pt>
                <c:pt idx="32">
                  <c:v>56</c:v>
                </c:pt>
              </c:numCache>
            </c:numRef>
          </c:yVal>
          <c:smooth val="0"/>
          <c:extLst xmlns:c16r2="http://schemas.microsoft.com/office/drawing/2015/06/chart">
            <c:ext xmlns:c16="http://schemas.microsoft.com/office/drawing/2014/chart" uri="{C3380CC4-5D6E-409C-BE32-E72D297353CC}">
              <c16:uniqueId val="{00000009-B0C3-45D9-85CC-F852D54855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C3-45D9-85CC-F852D548554B}"/>
                </c:ext>
                <c:ext xmlns:c15="http://schemas.microsoft.com/office/drawing/2012/chart" uri="{CE6537A1-D6FC-4f65-9D91-7224C49458BB}">
                  <c15:dlblFieldTable>
                    <c15:dlblFTEntry>
                      <c15:txfldGUID>{755F2DB3-A63E-44AD-AFE8-AC488DD8275A}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0C3-45D9-85CC-F852D548554B}"/>
                </c:ext>
                <c:ext xmlns:c15="http://schemas.microsoft.com/office/drawing/2012/chart" uri="{CE6537A1-D6FC-4f65-9D91-7224C49458BB}">
                  <c15:dlblFieldTable>
                    <c15:dlblFTEntry>
                      <c15:txfldGUID>{E6D2A344-CFAE-4B48-864C-00813586AE41}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0C3-45D9-85CC-F852D548554B}"/>
                </c:ext>
                <c:ext xmlns:c15="http://schemas.microsoft.com/office/drawing/2012/chart" uri="{CE6537A1-D6FC-4f65-9D91-7224C49458BB}">
                  <c15:dlblFieldTable>
                    <c15:dlblFTEntry>
                      <c15:txfldGUID>{F55B85A7-D36E-4DE7-9FB3-610A2AF2F57A}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0C3-45D9-85CC-F852D548554B}"/>
                </c:ext>
                <c:ext xmlns:c15="http://schemas.microsoft.com/office/drawing/2012/chart" uri="{CE6537A1-D6FC-4f65-9D91-7224C49458BB}">
                  <c15:dlblFieldTable>
                    <c15:dlblFTEntry>
                      <c15:txfldGUID>{56371FF4-069E-4C33-99F4-0D0F90ACC59C}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0C3-45D9-85CC-F852D548554B}"/>
                </c:ext>
                <c:ext xmlns:c15="http://schemas.microsoft.com/office/drawing/2012/chart" uri="{CE6537A1-D6FC-4f65-9D91-7224C49458BB}">
                  <c15:dlblFieldTable>
                    <c15:dlblFTEntry>
                      <c15:txfldGUID>{C3152152-D81A-4AB1-ADCC-C4E4F54A7218}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C3-45D9-85CC-F852D548554B}"/>
                </c:ext>
                <c:ext xmlns:c15="http://schemas.microsoft.com/office/drawing/2012/chart" uri="{CE6537A1-D6FC-4f65-9D91-7224C49458BB}">
                  <c15:dlblFieldTable>
                    <c15:dlblFTEntry>
                      <c15:txfldGUID>{31DE155D-5A22-46D2-813A-36143759AA8D}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0C3-45D9-85CC-F852D548554B}"/>
                </c:ext>
                <c:ext xmlns:c15="http://schemas.microsoft.com/office/drawing/2012/chart" uri="{CE6537A1-D6FC-4f65-9D91-7224C49458BB}">
                  <c15:dlblFieldTable>
                    <c15:dlblFTEntry>
                      <c15:txfldGUID>{53139442-6DBE-424D-8C47-1723C530AB15}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C3-45D9-85CC-F852D548554B}"/>
                </c:ext>
                <c:ext xmlns:c15="http://schemas.microsoft.com/office/drawing/2012/chart" uri="{CE6537A1-D6FC-4f65-9D91-7224C49458BB}">
                  <c15:dlblFieldTable>
                    <c15:dlblFTEntry>
                      <c15:txfldGUID>{DF4E1C0D-9A7D-49DD-90A2-337DD6E373AA}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C3-45D9-85CC-F852D548554B}"/>
                </c:ext>
                <c:ext xmlns:c15="http://schemas.microsoft.com/office/drawing/2012/chart" uri="{CE6537A1-D6FC-4f65-9D91-7224C49458BB}">
                  <c15:dlblFieldTable>
                    <c15:dlblFTEntry>
                      <c15:txfldGUID>{C5CADD2F-8033-4E3A-9B9D-CB0AC4C50FED}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0C3-45D9-85CC-F852D548554B}"/>
            </c:ext>
          </c:extLst>
        </c:ser>
        <c:dLbls>
          <c:showLegendKey val="0"/>
          <c:showVal val="1"/>
          <c:showCatName val="0"/>
          <c:showSerName val="0"/>
          <c:showPercent val="0"/>
          <c:showBubbleSize val="0"/>
        </c:dLbls>
        <c:axId val="327999184"/>
        <c:axId val="328000360"/>
      </c:scatterChart>
      <c:valAx>
        <c:axId val="327999184"/>
        <c:scaling>
          <c:orientation val="minMax"/>
          <c:max val="10.6"/>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8000360"/>
        <c:crosses val="autoZero"/>
        <c:crossBetween val="midCat"/>
      </c:valAx>
      <c:valAx>
        <c:axId val="328000360"/>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7999184"/>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公営企業債分の準元利償還金は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百万円と減少しているものの、国営農地再編事業、公営住宅建設事業等に係る元金償還開始により地方債の元利償還金は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302</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実質公債費率の分子である元利償還金等・算入公債費等共に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百万円の減少したが、本年度は前年度から</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百万増の</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百万となった。</a:t>
          </a:r>
        </a:p>
        <a:p>
          <a:r>
            <a:rPr kumimoji="1" lang="ja-JP" altLang="en-US" sz="1400">
              <a:latin typeface="ＭＳ ゴシック" pitchFamily="49" charset="-128"/>
              <a:ea typeface="ＭＳ ゴシック" pitchFamily="49" charset="-128"/>
            </a:rPr>
            <a:t>　これにより、実質公債費率は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％と昨年から若干悪化している。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将来負担額は前年度比で</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百万円減少したものの、充当可能財源等も</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百万円減少したため、将来負担比率の分子の額は</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今後についても、簡易水道事業（布設替事業）が平成</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年まで、下水道事業（機器更新）が平成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年度まで継続され公営企業債に係る繰入金の増加が考えられるため、これまで以上に公債費の適正化に取り組む必要がある。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北海道真狩村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経年劣化による公営住宅及び教員住宅の整備、庁舎車庫村有施設の整備に関し、「公共施設整備基金」を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百万円取り崩したこと、道の駅に隣接する研修センターを改修し、短期滞在型のシェアハウスとして改修に関し、「ふるさと応援寄附金」を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地方交付税等の交付金が減少する中、自主財源が乏しい本村においては財政健全化を検討しつつ、既存の基金を活用するため中期的には減少傾向にある。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・公共施設整備基金：安全・安心して利用できる公共施設の整備のための基金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・地域福祉基金：在宅福祉の普及及び向上、健康及び生きがいづくりの推進その他の地域福祉の推進を図るために村の事業及び民間が行う事業の支援に要するための基金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・羊蹄山自然公園整備基金：羊蹄山自然公園を維持するため整備及び運営のための基金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・真狩村ふるさと応援基金：真狩村のむらづくりに対し心から応援・支援をいただける方々から寄附による個性豊かで活力あふれる「ふるさとづくり」のための基金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年度に策定した公共施設総合管理計画において、施設ごとの利用頻度を基に財産処分等を実施しているが、今後継続利用をする公共施設整備に対し、基金を活用した為減額となった。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・公共施設個別計画を今後策定し、個々の施設のアクションプランを基に基金を活用して事業を予定していることや、経年劣化により整備が必要な公共施設整備のため、平成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当初予算においては取崩し予算を計上していたが、歳出縮減等の取組の結果、取り崩し額をゼロとした。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普通交付税算定において、地域経済・雇用対策に係る基準財政需要額が減少となるため、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百万円をピークに平成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現状においては、地方債償還ピークが近年にはないことから、前年度と同額となった。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地方債借入と償還額のバランスを考慮した財政運営に努め、現状においては非常時に対し基金を活用する。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2,067
114.25
3,094,955
3,036,252
58,702
1,676,246
2,747,827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のなかでは、同程度となっており、全国及び北海道のなかでも、低い数値である。公共施設の再整備・維持管理等においては、平成２８年に策定した公共施設総合管理計画の基本方針を基に具体的な事業計画を策定し、適切に進めま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65405</xdr:rowOff>
    </xdr:from>
    <xdr:to>
      <xdr:col>15</xdr:col>
      <xdr:colOff>187325</xdr:colOff>
      <xdr:row>29</xdr:row>
      <xdr:rowOff>167005</xdr:rowOff>
    </xdr:to>
    <xdr:sp macro="" textlink="">
      <xdr:nvSpPr>
        <xdr:cNvPr id="78" name="楕円 77"/>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129557</xdr:rowOff>
    </xdr:from>
    <xdr:ext cx="405111" cy="259045"/>
    <xdr:sp macro="" textlink="">
      <xdr:nvSpPr>
        <xdr:cNvPr id="79" name="n_1ave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0"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81" name="n_2main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平成１３年度から平成１４年度にかけて実施された最終処分場施設整備事業、食品リサイクル施設整備事業、粗大ごみ処理施設整備事業にかかる償還が終了したものの、類似団体と比較して職員数が多く、人件費が高い水準にあり、充当可能基金残高の減少により償還可能年数も類似団体と比べると長く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５５歳以上の職員が３割を占める年齢構成のため、今後再任用制度の運用、会計年度任用職員制度の開始に伴う職員配置も踏まえ、職員採用・定数について協議をし、削減に向けて取り組む。</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7" name="直線コネクタ 9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8" name="テキスト ボックス 9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9" name="直線コネクタ 9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0" name="テキスト ボックス 9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1" name="直線コネクタ 10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2" name="テキスト ボックス 10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3" name="直線コネクタ 10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4" name="テキスト ボックス 10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5" name="直線コネクタ 10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6" name="テキスト ボックス 10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7" name="直線コネクタ 10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8" name="テキスト ボックス 10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2" name="直線コネクタ 11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4" name="直線コネクタ 11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16" name="直線コネクタ 11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17"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18" name="フローチャート: 判断 11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161018</xdr:rowOff>
    </xdr:from>
    <xdr:to>
      <xdr:col>76</xdr:col>
      <xdr:colOff>73025</xdr:colOff>
      <xdr:row>30</xdr:row>
      <xdr:rowOff>91168</xdr:rowOff>
    </xdr:to>
    <xdr:sp macro="" textlink="">
      <xdr:nvSpPr>
        <xdr:cNvPr id="124" name="楕円 123"/>
        <xdr:cNvSpPr/>
      </xdr:nvSpPr>
      <xdr:spPr>
        <a:xfrm>
          <a:off x="147447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12445</xdr:rowOff>
    </xdr:from>
    <xdr:ext cx="340478" cy="259045"/>
    <xdr:sp macro="" textlink="">
      <xdr:nvSpPr>
        <xdr:cNvPr id="125" name="債務償還可能年数該当値テキスト"/>
        <xdr:cNvSpPr txBox="1"/>
      </xdr:nvSpPr>
      <xdr:spPr>
        <a:xfrm>
          <a:off x="14846300" y="57560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2,067
114.25
3,094,955
3,036,252
58,702
1,676,246
2,747,827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120650</xdr:rowOff>
    </xdr:from>
    <xdr:to>
      <xdr:col>15</xdr:col>
      <xdr:colOff>101600</xdr:colOff>
      <xdr:row>38</xdr:row>
      <xdr:rowOff>50800</xdr:rowOff>
    </xdr:to>
    <xdr:sp macro="" textlink="">
      <xdr:nvSpPr>
        <xdr:cNvPr id="70" name="楕円 69"/>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78757</xdr:rowOff>
    </xdr:from>
    <xdr:ext cx="405111" cy="259045"/>
    <xdr:sp macro="" textlink="">
      <xdr:nvSpPr>
        <xdr:cNvPr id="71"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2"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3" name="n_2main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97" name="直線コネクタ 96"/>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98"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99" name="直線コネクタ 98"/>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0"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1" name="直線コネクタ 100"/>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2"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3" name="フローチャート: 判断 102"/>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4" name="フローチャート: 判断 103"/>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5" name="フローチャート: 判断 104"/>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13789</xdr:rowOff>
    </xdr:from>
    <xdr:to>
      <xdr:col>46</xdr:col>
      <xdr:colOff>38100</xdr:colOff>
      <xdr:row>41</xdr:row>
      <xdr:rowOff>115389</xdr:rowOff>
    </xdr:to>
    <xdr:sp macro="" textlink="">
      <xdr:nvSpPr>
        <xdr:cNvPr id="111" name="楕円 110"/>
        <xdr:cNvSpPr/>
      </xdr:nvSpPr>
      <xdr:spPr>
        <a:xfrm>
          <a:off x="8699500" y="70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115533</xdr:rowOff>
    </xdr:from>
    <xdr:ext cx="534377" cy="259045"/>
    <xdr:sp macro="" textlink="">
      <xdr:nvSpPr>
        <xdr:cNvPr id="112"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3"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106516</xdr:rowOff>
    </xdr:from>
    <xdr:ext cx="534377" cy="259045"/>
    <xdr:sp macro="" textlink="">
      <xdr:nvSpPr>
        <xdr:cNvPr id="114" name="n_2mainValue【道路】&#10;一人当たり延長"/>
        <xdr:cNvSpPr txBox="1"/>
      </xdr:nvSpPr>
      <xdr:spPr>
        <a:xfrm>
          <a:off x="8483111" y="71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0"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2"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118745</xdr:rowOff>
    </xdr:from>
    <xdr:to>
      <xdr:col>15</xdr:col>
      <xdr:colOff>101600</xdr:colOff>
      <xdr:row>61</xdr:row>
      <xdr:rowOff>48895</xdr:rowOff>
    </xdr:to>
    <xdr:sp macro="" textlink="">
      <xdr:nvSpPr>
        <xdr:cNvPr id="153" name="楕円 152"/>
        <xdr:cNvSpPr/>
      </xdr:nvSpPr>
      <xdr:spPr>
        <a:xfrm>
          <a:off x="2857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120667</xdr:rowOff>
    </xdr:from>
    <xdr:ext cx="405111" cy="259045"/>
    <xdr:sp macro="" textlink="">
      <xdr:nvSpPr>
        <xdr:cNvPr id="154"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55"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40022</xdr:rowOff>
    </xdr:from>
    <xdr:ext cx="405111" cy="259045"/>
    <xdr:sp macro="" textlink="">
      <xdr:nvSpPr>
        <xdr:cNvPr id="156" name="n_2mainValue【橋りょう・トンネル】&#10;有形固定資産減価償却率"/>
        <xdr:cNvSpPr txBox="1"/>
      </xdr:nvSpPr>
      <xdr:spPr>
        <a:xfrm>
          <a:off x="2705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0" name="テキスト ボックス 16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2" name="テキスト ボックス 17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4" name="テキスト ボックス 17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6" name="テキスト ボックス 17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2" name="直線コネクタ 181"/>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3"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84" name="直線コネクタ 183"/>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85"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86" name="直線コネクタ 185"/>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87"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88" name="フローチャート: 判断 187"/>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89" name="フローチャート: 判断 188"/>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0" name="フローチャート: 判断 189"/>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138361</xdr:rowOff>
    </xdr:from>
    <xdr:to>
      <xdr:col>46</xdr:col>
      <xdr:colOff>38100</xdr:colOff>
      <xdr:row>62</xdr:row>
      <xdr:rowOff>68511</xdr:rowOff>
    </xdr:to>
    <xdr:sp macro="" textlink="">
      <xdr:nvSpPr>
        <xdr:cNvPr id="196" name="楕円 195"/>
        <xdr:cNvSpPr/>
      </xdr:nvSpPr>
      <xdr:spPr>
        <a:xfrm>
          <a:off x="8699500" y="1059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30631</xdr:rowOff>
    </xdr:from>
    <xdr:ext cx="690189" cy="259045"/>
    <xdr:sp macro="" textlink="">
      <xdr:nvSpPr>
        <xdr:cNvPr id="197"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198"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85038</xdr:rowOff>
    </xdr:from>
    <xdr:ext cx="690189" cy="259045"/>
    <xdr:sp macro="" textlink="">
      <xdr:nvSpPr>
        <xdr:cNvPr id="199" name="n_2mainValue【橋りょう・トンネル】&#10;一人当たり有形固定資産（償却資産）額"/>
        <xdr:cNvSpPr txBox="1"/>
      </xdr:nvSpPr>
      <xdr:spPr>
        <a:xfrm>
          <a:off x="8405205" y="103720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24" name="直線コネクタ 223"/>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25"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26" name="直線コネクタ 225"/>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29"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0" name="フローチャート: 判断 229"/>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31" name="フローチャート: 判断 230"/>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21589</xdr:rowOff>
    </xdr:from>
    <xdr:to>
      <xdr:col>15</xdr:col>
      <xdr:colOff>101600</xdr:colOff>
      <xdr:row>83</xdr:row>
      <xdr:rowOff>123189</xdr:rowOff>
    </xdr:to>
    <xdr:sp macro="" textlink="">
      <xdr:nvSpPr>
        <xdr:cNvPr id="238" name="楕円 237"/>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6366</xdr:rowOff>
    </xdr:from>
    <xdr:ext cx="405111" cy="259045"/>
    <xdr:sp macro="" textlink="">
      <xdr:nvSpPr>
        <xdr:cNvPr id="239"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40"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41" name="n_2mainValue【公営住宅】&#10;有形固定資産減価償却率"/>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55" name="テキスト ボックス 25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57" name="テキスト ボックス 25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59" name="テキスト ボックス 25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1" name="テキスト ボックス 26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65" name="直線コネクタ 26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6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67" name="直線コネクタ 26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6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69" name="直線コネクタ 26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7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71" name="フローチャート: 判断 27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72" name="フローチャート: 判断 27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73" name="フローチャート: 判断 27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159779</xdr:rowOff>
    </xdr:from>
    <xdr:to>
      <xdr:col>46</xdr:col>
      <xdr:colOff>38100</xdr:colOff>
      <xdr:row>84</xdr:row>
      <xdr:rowOff>89929</xdr:rowOff>
    </xdr:to>
    <xdr:sp macro="" textlink="">
      <xdr:nvSpPr>
        <xdr:cNvPr id="279" name="楕円 278"/>
        <xdr:cNvSpPr/>
      </xdr:nvSpPr>
      <xdr:spPr>
        <a:xfrm>
          <a:off x="8699500" y="143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10405</xdr:rowOff>
    </xdr:from>
    <xdr:ext cx="469744" cy="259045"/>
    <xdr:sp macro="" textlink="">
      <xdr:nvSpPr>
        <xdr:cNvPr id="280"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81"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82</xdr:row>
      <xdr:rowOff>106456</xdr:rowOff>
    </xdr:from>
    <xdr:ext cx="534377" cy="259045"/>
    <xdr:sp macro="" textlink="">
      <xdr:nvSpPr>
        <xdr:cNvPr id="282" name="n_2mainValue【公営住宅】&#10;一人当たり面積"/>
        <xdr:cNvSpPr txBox="1"/>
      </xdr:nvSpPr>
      <xdr:spPr>
        <a:xfrm>
          <a:off x="8483111" y="1416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4" name="直線コネクタ 323"/>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5"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6" name="直線コネクタ 325"/>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8" name="直線コネクタ 32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29"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30" name="フローチャート: 判断 32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31" name="フローチャート: 判断 330"/>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2" name="フローチャート: 判断 331"/>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107043</xdr:rowOff>
    </xdr:from>
    <xdr:to>
      <xdr:col>76</xdr:col>
      <xdr:colOff>165100</xdr:colOff>
      <xdr:row>36</xdr:row>
      <xdr:rowOff>37193</xdr:rowOff>
    </xdr:to>
    <xdr:sp macro="" textlink="">
      <xdr:nvSpPr>
        <xdr:cNvPr id="338" name="楕円 337"/>
        <xdr:cNvSpPr/>
      </xdr:nvSpPr>
      <xdr:spPr>
        <a:xfrm>
          <a:off x="14541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78213</xdr:rowOff>
    </xdr:from>
    <xdr:ext cx="405111" cy="259045"/>
    <xdr:sp macro="" textlink="">
      <xdr:nvSpPr>
        <xdr:cNvPr id="339"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4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53720</xdr:rowOff>
    </xdr:from>
    <xdr:ext cx="405111" cy="259045"/>
    <xdr:sp macro="" textlink="">
      <xdr:nvSpPr>
        <xdr:cNvPr id="341" name="n_2mainValue【認定こども園・幼稚園・保育所】&#10;有形固定資産減価償却率"/>
        <xdr:cNvSpPr txBox="1"/>
      </xdr:nvSpPr>
      <xdr:spPr>
        <a:xfrm>
          <a:off x="14389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65" name="直線コネクタ 364"/>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66"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67" name="直線コネクタ 366"/>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68"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69" name="直線コネクタ 368"/>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7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71" name="フローチャート: 判断 37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72" name="フローチャート: 判断 371"/>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73" name="フローチャート: 判断 372"/>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149860</xdr:rowOff>
    </xdr:from>
    <xdr:to>
      <xdr:col>107</xdr:col>
      <xdr:colOff>101600</xdr:colOff>
      <xdr:row>39</xdr:row>
      <xdr:rowOff>80010</xdr:rowOff>
    </xdr:to>
    <xdr:sp macro="" textlink="">
      <xdr:nvSpPr>
        <xdr:cNvPr id="379" name="楕円 378"/>
        <xdr:cNvSpPr/>
      </xdr:nvSpPr>
      <xdr:spPr>
        <a:xfrm>
          <a:off x="20383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128287</xdr:rowOff>
    </xdr:from>
    <xdr:ext cx="469744" cy="259045"/>
    <xdr:sp macro="" textlink="">
      <xdr:nvSpPr>
        <xdr:cNvPr id="380"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381"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96537</xdr:rowOff>
    </xdr:from>
    <xdr:ext cx="469744" cy="259045"/>
    <xdr:sp macro="" textlink="">
      <xdr:nvSpPr>
        <xdr:cNvPr id="382" name="n_2mainValue【認定こども園・幼稚園・保育所】&#10;一人当たり面積"/>
        <xdr:cNvSpPr txBox="1"/>
      </xdr:nvSpPr>
      <xdr:spPr>
        <a:xfrm>
          <a:off x="20199427" y="644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3" name="テキスト ボックス 39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5" name="テキスト ボックス 3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3" name="テキスト ボックス 40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07" name="直線コネクタ 406"/>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08"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09" name="直線コネクタ 408"/>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1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11" name="直線コネクタ 41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1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13" name="フローチャート: 判断 41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14" name="フローチャート: 判断 41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15" name="フローチャート: 判断 41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23495</xdr:rowOff>
    </xdr:from>
    <xdr:to>
      <xdr:col>76</xdr:col>
      <xdr:colOff>165100</xdr:colOff>
      <xdr:row>58</xdr:row>
      <xdr:rowOff>125095</xdr:rowOff>
    </xdr:to>
    <xdr:sp macro="" textlink="">
      <xdr:nvSpPr>
        <xdr:cNvPr id="421" name="楕円 420"/>
        <xdr:cNvSpPr/>
      </xdr:nvSpPr>
      <xdr:spPr>
        <a:xfrm>
          <a:off x="14541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126382</xdr:rowOff>
    </xdr:from>
    <xdr:ext cx="405111" cy="259045"/>
    <xdr:sp macro="" textlink="">
      <xdr:nvSpPr>
        <xdr:cNvPr id="422"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23"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141622</xdr:rowOff>
    </xdr:from>
    <xdr:ext cx="405111" cy="259045"/>
    <xdr:sp macro="" textlink="">
      <xdr:nvSpPr>
        <xdr:cNvPr id="424" name="n_2mainValue【学校施設】&#10;有形固定資産減価償却率"/>
        <xdr:cNvSpPr txBox="1"/>
      </xdr:nvSpPr>
      <xdr:spPr>
        <a:xfrm>
          <a:off x="14389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40" name="テキスト ボックス 43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2" name="テキスト ボックス 44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4" name="テキスト ボックス 44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6" name="テキスト ボックス 4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48" name="直線コネクタ 447"/>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49"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50" name="直線コネクタ 449"/>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51"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52" name="直線コネクタ 451"/>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53"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54" name="フローチャート: 判断 453"/>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55" name="フローチャート: 判断 454"/>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56" name="フローチャート: 判断 455"/>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85369</xdr:rowOff>
    </xdr:from>
    <xdr:to>
      <xdr:col>107</xdr:col>
      <xdr:colOff>101600</xdr:colOff>
      <xdr:row>62</xdr:row>
      <xdr:rowOff>15519</xdr:rowOff>
    </xdr:to>
    <xdr:sp macro="" textlink="">
      <xdr:nvSpPr>
        <xdr:cNvPr id="462" name="楕円 461"/>
        <xdr:cNvSpPr/>
      </xdr:nvSpPr>
      <xdr:spPr>
        <a:xfrm>
          <a:off x="20383500" y="105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163263</xdr:rowOff>
    </xdr:from>
    <xdr:ext cx="469744" cy="259045"/>
    <xdr:sp macro="" textlink="">
      <xdr:nvSpPr>
        <xdr:cNvPr id="463"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64"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32046</xdr:rowOff>
    </xdr:from>
    <xdr:ext cx="469744" cy="259045"/>
    <xdr:sp macro="" textlink="">
      <xdr:nvSpPr>
        <xdr:cNvPr id="465" name="n_2mainValue【学校施設】&#10;一人当たり面積"/>
        <xdr:cNvSpPr txBox="1"/>
      </xdr:nvSpPr>
      <xdr:spPr>
        <a:xfrm>
          <a:off x="20199427" y="103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2" name="直線コネクタ 4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3" name="テキスト ボックス 4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4" name="直線コネクタ 4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5" name="テキスト ボックス 4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6" name="直線コネクタ 4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7" name="テキスト ボックス 4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8" name="直線コネクタ 4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9" name="テキスト ボックス 4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0" name="直線コネクタ 4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1" name="テキスト ボックス 5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2" name="直線コネクタ 5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3" name="テキスト ボックス 5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07" name="直線コネクタ 50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0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09" name="直線コネクタ 50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1" name="直線コネクタ 5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1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13" name="フローチャート: 判断 51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14" name="フローチャート: 判断 51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15" name="フローチャート: 判断 51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77651</xdr:rowOff>
    </xdr:from>
    <xdr:to>
      <xdr:col>76</xdr:col>
      <xdr:colOff>165100</xdr:colOff>
      <xdr:row>103</xdr:row>
      <xdr:rowOff>7801</xdr:rowOff>
    </xdr:to>
    <xdr:sp macro="" textlink="">
      <xdr:nvSpPr>
        <xdr:cNvPr id="521" name="楕円 520"/>
        <xdr:cNvSpPr/>
      </xdr:nvSpPr>
      <xdr:spPr>
        <a:xfrm>
          <a:off x="14541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143527</xdr:rowOff>
    </xdr:from>
    <xdr:ext cx="405111" cy="259045"/>
    <xdr:sp macro="" textlink="">
      <xdr:nvSpPr>
        <xdr:cNvPr id="522"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23"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524" name="n_2mainValue【公民館】&#10;有形固定資産減価償却率"/>
        <xdr:cNvSpPr txBox="1"/>
      </xdr:nvSpPr>
      <xdr:spPr>
        <a:xfrm>
          <a:off x="14389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5" name="直線コネクタ 5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6" name="テキスト ボックス 5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7" name="直線コネクタ 5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8" name="テキスト ボックス 5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9" name="直線コネクタ 5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0" name="テキスト ボックス 5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1" name="直線コネクタ 5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2" name="テキスト ボックス 5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3" name="直線コネクタ 5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4" name="テキスト ボックス 5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48" name="直線コネクタ 547"/>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49"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50" name="直線コネクタ 549"/>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51"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52" name="直線コネクタ 551"/>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53"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54" name="フローチャート: 判断 553"/>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55" name="フローチャート: 判断 554"/>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56" name="フローチャート: 判断 555"/>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7" name="テキスト ボックス 5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101219</xdr:rowOff>
    </xdr:from>
    <xdr:to>
      <xdr:col>107</xdr:col>
      <xdr:colOff>101600</xdr:colOff>
      <xdr:row>107</xdr:row>
      <xdr:rowOff>31369</xdr:rowOff>
    </xdr:to>
    <xdr:sp macro="" textlink="">
      <xdr:nvSpPr>
        <xdr:cNvPr id="562" name="楕円 561"/>
        <xdr:cNvSpPr/>
      </xdr:nvSpPr>
      <xdr:spPr>
        <a:xfrm>
          <a:off x="20383500" y="1827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72662</xdr:rowOff>
    </xdr:from>
    <xdr:ext cx="469744" cy="259045"/>
    <xdr:sp macro="" textlink="">
      <xdr:nvSpPr>
        <xdr:cNvPr id="563"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564" name="n_2aveValue【公民館】&#10;一人当たり面積"/>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47896</xdr:rowOff>
    </xdr:from>
    <xdr:ext cx="469744" cy="259045"/>
    <xdr:sp macro="" textlink="">
      <xdr:nvSpPr>
        <xdr:cNvPr id="565" name="n_2mainValue【公民館】&#10;一人当たり面積"/>
        <xdr:cNvSpPr txBox="1"/>
      </xdr:nvSpPr>
      <xdr:spPr>
        <a:xfrm>
          <a:off x="20199427" y="1805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公共建築物は１０年後には６割以上が築３０年以上になることが想定され、「老朽への対応」や将来的な人口減少等による税収等の減少から「施設存続の可否の判断」、少子高齢社会の進展により「公共施設に求めることの変化への対応」が求められる。そのような中、施設の効率的かつ効果的な維持管理や最適な施設整備を進めるため、公共施設総合管理計画を基に、平成３０年</a:t>
          </a:r>
          <a:r>
            <a:rPr kumimoji="1" lang="ja-JP" altLang="en-US" sz="1100">
              <a:solidFill>
                <a:schemeClr val="dk1"/>
              </a:solidFill>
              <a:effectLst/>
              <a:latin typeface="+mn-lt"/>
              <a:ea typeface="+mn-ea"/>
              <a:cs typeface="+mn-cs"/>
            </a:rPr>
            <a:t>から令和２年度にかけて</a:t>
          </a:r>
          <a:r>
            <a:rPr kumimoji="1" lang="ja-JP" altLang="ja-JP" sz="1100">
              <a:solidFill>
                <a:schemeClr val="dk1"/>
              </a:solidFill>
              <a:effectLst/>
              <a:latin typeface="+mn-lt"/>
              <a:ea typeface="+mn-ea"/>
              <a:cs typeface="+mn-cs"/>
            </a:rPr>
            <a:t>施設個別の計画を策定し、資産マネジメントに取組み、併せて施設の長寿命化に取り組みます。今後も事業費のバランスや財政負担の平準化、継続的な長寿命化の取り組みが可能となるよう調整する必要がある。</a:t>
          </a:r>
          <a:endParaRPr lang="ja-JP" altLang="ja-JP" sz="1400">
            <a:effectLst/>
          </a:endParaRPr>
        </a:p>
        <a:p>
          <a:r>
            <a:rPr kumimoji="1" lang="ja-JP" altLang="ja-JP" sz="1100">
              <a:solidFill>
                <a:schemeClr val="dk1"/>
              </a:solidFill>
              <a:effectLst/>
              <a:latin typeface="+mn-lt"/>
              <a:ea typeface="+mn-ea"/>
              <a:cs typeface="+mn-cs"/>
            </a:rPr>
            <a:t>また、少子高齢かつ小規模な自治体特有の状況に併せ取り組みます。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2,067
114.25
3,094,955
3,036,252
58,702
1,676,246
2,747,827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4" name="テキスト ボックス 1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5" name="直線コネクタ 1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06" name="テキスト ボックス 1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07" name="直線コネクタ 1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08" name="テキスト ボックス 1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09" name="直線コネクタ 1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10" name="テキスト ボックス 1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11" name="直線コネクタ 1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12" name="テキスト ボックス 1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13" name="直線コネクタ 1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14" name="テキスト ボックス 1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15" name="直線コネクタ 1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16" name="テキスト ボックス 1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7" name="直線コネクタ 1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18" name="テキスト ボックス 1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20" name="直線コネクタ 119"/>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21"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22" name="直線コネクタ 121"/>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2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24" name="直線コネクタ 1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125"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126" name="フローチャート: 判断 125"/>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127" name="フローチャート: 判断 126"/>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128"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129" name="フローチャート: 判断 128"/>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130"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31" name="テキスト ボックス 1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2" name="テキスト ボックス 1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3" name="テキスト ボックス 1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4" name="テキスト ボックス 1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5" name="テキスト ボックス 1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128270</xdr:rowOff>
    </xdr:from>
    <xdr:to>
      <xdr:col>76</xdr:col>
      <xdr:colOff>165100</xdr:colOff>
      <xdr:row>40</xdr:row>
      <xdr:rowOff>58420</xdr:rowOff>
    </xdr:to>
    <xdr:sp macro="" textlink="">
      <xdr:nvSpPr>
        <xdr:cNvPr id="136" name="楕円 135"/>
        <xdr:cNvSpPr/>
      </xdr:nvSpPr>
      <xdr:spPr>
        <a:xfrm>
          <a:off x="1454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49547</xdr:rowOff>
    </xdr:from>
    <xdr:ext cx="405111" cy="259045"/>
    <xdr:sp macro="" textlink="">
      <xdr:nvSpPr>
        <xdr:cNvPr id="137" name="n_2mainValue【一般廃棄物処理施設】&#10;有形固定資産減価償却率"/>
        <xdr:cNvSpPr txBox="1"/>
      </xdr:nvSpPr>
      <xdr:spPr>
        <a:xfrm>
          <a:off x="14389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38" name="正方形/長方形 1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39" name="正方形/長方形 1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0" name="正方形/長方形 1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1" name="正方形/長方形 1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2" name="正方形/長方形 1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3" name="正方形/長方形 1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44" name="正方形/長方形 1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45" name="正方形/長方形 1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46" name="テキスト ボックス 1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47" name="直線コネクタ 1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148" name="直線コネクタ 1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149" name="テキスト ボックス 14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150" name="直線コネクタ 1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151" name="テキスト ボックス 15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152" name="直線コネクタ 1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153" name="テキスト ボックス 1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154" name="直線コネクタ 1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155" name="テキスト ボックス 15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156" name="直線コネクタ 1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157" name="テキスト ボックス 15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58" name="直線コネクタ 1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59" name="テキスト ボックス 15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161" name="直線コネクタ 160"/>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162"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163" name="直線コネクタ 162"/>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164"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165" name="直線コネクタ 164"/>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166"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167" name="フローチャート: 判断 166"/>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168" name="フローチャート: 判断 167"/>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169"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170" name="フローチャート: 判断 169"/>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171"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172" name="テキスト ボックス 1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73" name="テキスト ボックス 1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74" name="テキスト ボックス 1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75" name="テキスト ボックス 1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76" name="テキスト ボックス 1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139326</xdr:rowOff>
    </xdr:from>
    <xdr:to>
      <xdr:col>107</xdr:col>
      <xdr:colOff>101600</xdr:colOff>
      <xdr:row>42</xdr:row>
      <xdr:rowOff>69476</xdr:rowOff>
    </xdr:to>
    <xdr:sp macro="" textlink="">
      <xdr:nvSpPr>
        <xdr:cNvPr id="177" name="楕円 176"/>
        <xdr:cNvSpPr/>
      </xdr:nvSpPr>
      <xdr:spPr>
        <a:xfrm>
          <a:off x="20383500" y="71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60603</xdr:rowOff>
    </xdr:from>
    <xdr:ext cx="534377" cy="259045"/>
    <xdr:sp macro="" textlink="">
      <xdr:nvSpPr>
        <xdr:cNvPr id="178" name="n_2mainValue【一般廃棄物処理施設】&#10;一人当たり有形固定資産（償却資産）額"/>
        <xdr:cNvSpPr txBox="1"/>
      </xdr:nvSpPr>
      <xdr:spPr>
        <a:xfrm>
          <a:off x="20167111" y="72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79" name="正方形/長方形 1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0" name="正方形/長方形 1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1" name="正方形/長方形 1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2" name="正方形/長方形 1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3" name="正方形/長方形 1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4" name="正方形/長方形 1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5" name="正方形/長方形 1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6" name="正方形/長方形 1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87" name="テキスト ボックス 1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88" name="直線コネクタ 1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89" name="直線コネクタ 1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90" name="テキスト ボックス 1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91" name="直線コネクタ 1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92" name="テキスト ボックス 1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93" name="直線コネクタ 1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94" name="テキスト ボックス 1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95" name="直線コネクタ 1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96" name="テキスト ボックス 1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97" name="直線コネクタ 1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98" name="テキスト ボックス 1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99" name="直線コネクタ 1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00" name="テキスト ボックス 1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1" name="直線コネクタ 2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2" name="テキスト ボックス 2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04" name="直線コネクタ 20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0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06" name="直線コネクタ 20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08" name="直線コネクタ 2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09"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10" name="フローチャート: 判断 209"/>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11" name="フローチャート: 判断 210"/>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12"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13" name="フローチャート: 判断 212"/>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14"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5" name="テキスト ボックス 2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16" name="テキスト ボックス 2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17" name="テキスト ボックス 2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18" name="テキスト ボックス 2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19" name="テキスト ボックス 2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87993</xdr:rowOff>
    </xdr:from>
    <xdr:to>
      <xdr:col>76</xdr:col>
      <xdr:colOff>165100</xdr:colOff>
      <xdr:row>62</xdr:row>
      <xdr:rowOff>18143</xdr:rowOff>
    </xdr:to>
    <xdr:sp macro="" textlink="">
      <xdr:nvSpPr>
        <xdr:cNvPr id="220" name="楕円 219"/>
        <xdr:cNvSpPr/>
      </xdr:nvSpPr>
      <xdr:spPr>
        <a:xfrm>
          <a:off x="14541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9270</xdr:rowOff>
    </xdr:from>
    <xdr:ext cx="405111" cy="259045"/>
    <xdr:sp macro="" textlink="">
      <xdr:nvSpPr>
        <xdr:cNvPr id="221" name="n_2mainValue【保健センター・保健所】&#10;有形固定資産減価償却率"/>
        <xdr:cNvSpPr txBox="1"/>
      </xdr:nvSpPr>
      <xdr:spPr>
        <a:xfrm>
          <a:off x="14389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2" name="正方形/長方形 2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3" name="正方形/長方形 2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4" name="正方形/長方形 2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5" name="正方形/長方形 2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6" name="正方形/長方形 2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7" name="正方形/長方形 2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8" name="正方形/長方形 2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9" name="正方形/長方形 2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0" name="テキスト ボックス 2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1" name="直線コネクタ 2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32" name="直線コネクタ 2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33" name="テキスト ボックス 2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34" name="直線コネクタ 2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35" name="テキスト ボックス 2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36" name="直線コネクタ 2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37" name="テキスト ボックス 2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38" name="直線コネクタ 2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39" name="テキスト ボックス 2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40" name="直線コネクタ 2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41" name="テキスト ボックス 2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42" name="直線コネクタ 2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3" name="テキスト ボックス 2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245" name="直線コネクタ 244"/>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246"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247" name="直線コネクタ 246"/>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248"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249" name="直線コネクタ 248"/>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250"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251" name="フローチャート: 判断 250"/>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252" name="フローチャート: 判断 251"/>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253"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254" name="フローチャート: 判断 253"/>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255" name="n_2ave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56" name="テキスト ボックス 2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57" name="テキスト ボックス 2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58" name="テキスト ボックス 2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59" name="テキスト ボックス 2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0" name="テキスト ボックス 2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167132</xdr:rowOff>
    </xdr:from>
    <xdr:to>
      <xdr:col>107</xdr:col>
      <xdr:colOff>101600</xdr:colOff>
      <xdr:row>62</xdr:row>
      <xdr:rowOff>97282</xdr:rowOff>
    </xdr:to>
    <xdr:sp macro="" textlink="">
      <xdr:nvSpPr>
        <xdr:cNvPr id="261" name="楕円 260"/>
        <xdr:cNvSpPr/>
      </xdr:nvSpPr>
      <xdr:spPr>
        <a:xfrm>
          <a:off x="20383500" y="10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113809</xdr:rowOff>
    </xdr:from>
    <xdr:ext cx="469744" cy="259045"/>
    <xdr:sp macro="" textlink="">
      <xdr:nvSpPr>
        <xdr:cNvPr id="262" name="n_2mainValue【保健センター・保健所】&#10;一人当たり面積"/>
        <xdr:cNvSpPr txBox="1"/>
      </xdr:nvSpPr>
      <xdr:spPr>
        <a:xfrm>
          <a:off x="201994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63" name="正方形/長方形 2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64" name="正方形/長方形 2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5" name="正方形/長方形 2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6" name="正方形/長方形 2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7" name="正方形/長方形 2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8" name="正方形/長方形 2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69" name="正方形/長方形 2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0" name="正方形/長方形 26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71" name="正方形/長方形 2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2" name="正方形/長方形 2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3" name="正方形/長方形 2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4" name="正方形/長方形 2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5" name="正方形/長方形 2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6" name="正方形/長方形 2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7" name="正方形/長方形 2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8" name="正方形/長方形 2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79" name="正方形/長方形 2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80" name="正方形/長方形 2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81" name="正方形/長方形 2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82" name="正方形/長方形 2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83" name="正方形/長方形 2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84" name="正方形/長方形 2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85" name="正方形/長方形 2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6" name="正方形/長方形 2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87" name="テキスト ボックス 2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88" name="直線コネクタ 2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89" name="直線コネクタ 2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90" name="テキスト ボックス 2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91" name="直線コネクタ 2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92" name="テキスト ボックス 2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93" name="直線コネクタ 2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94" name="テキスト ボックス 2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95" name="直線コネクタ 2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96" name="テキスト ボックス 2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97" name="直線コネクタ 2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98" name="テキスト ボックス 2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99" name="直線コネクタ 2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00" name="テキスト ボックス 2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01" name="直線コネクタ 3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02" name="テキスト ボックス 3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04" name="直線コネクタ 303"/>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05"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06" name="直線コネクタ 305"/>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0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08" name="直線コネクタ 3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09"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10" name="フローチャート: 判断 309"/>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11" name="フローチャート: 判断 310"/>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312"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13" name="フローチャート: 判断 312"/>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314"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15" name="テキスト ボックス 3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16" name="テキスト ボックス 3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17" name="テキスト ボックス 3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18" name="テキスト ボックス 3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19" name="テキスト ボックス 3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320" name="楕円 319"/>
        <xdr:cNvSpPr/>
      </xdr:nvSpPr>
      <xdr:spPr>
        <a:xfrm>
          <a:off x="14541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321" name="n_2main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22" name="正方形/長方形 3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23" name="正方形/長方形 3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24" name="正方形/長方形 3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25" name="正方形/長方形 3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6" name="正方形/長方形 3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7" name="正方形/長方形 3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8" name="正方形/長方形 3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29" name="正方形/長方形 3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30" name="テキスト ボックス 3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31" name="直線コネクタ 3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32" name="直線コネクタ 3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33" name="テキスト ボックス 3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34" name="直線コネクタ 3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35" name="テキスト ボックス 3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36" name="直線コネクタ 3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37" name="テキスト ボックス 3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38" name="直線コネクタ 3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39" name="テキスト ボックス 3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40" name="直線コネクタ 3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41" name="テキスト ボックス 3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343" name="直線コネクタ 342"/>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344"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345" name="直線コネクタ 344"/>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346"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347" name="直線コネクタ 346"/>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348"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349" name="フローチャート: 判断 348"/>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350" name="フローチャート: 判断 349"/>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351"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352" name="フローチャート: 判断 351"/>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353"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54" name="テキスト ボックス 3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5" name="テキスト ボックス 3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56" name="テキスト ボックス 3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57" name="テキスト ボックス 3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58" name="テキスト ボックス 3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68605</xdr:rowOff>
    </xdr:from>
    <xdr:to>
      <xdr:col>107</xdr:col>
      <xdr:colOff>101600</xdr:colOff>
      <xdr:row>107</xdr:row>
      <xdr:rowOff>170205</xdr:rowOff>
    </xdr:to>
    <xdr:sp macro="" textlink="">
      <xdr:nvSpPr>
        <xdr:cNvPr id="359" name="楕円 358"/>
        <xdr:cNvSpPr/>
      </xdr:nvSpPr>
      <xdr:spPr>
        <a:xfrm>
          <a:off x="20383500" y="184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161332</xdr:rowOff>
    </xdr:from>
    <xdr:ext cx="469744" cy="259045"/>
    <xdr:sp macro="" textlink="">
      <xdr:nvSpPr>
        <xdr:cNvPr id="360" name="n_2mainValue【庁舎】&#10;一人当たり面積"/>
        <xdr:cNvSpPr txBox="1"/>
      </xdr:nvSpPr>
      <xdr:spPr>
        <a:xfrm>
          <a:off x="20199427" y="185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1" name="正方形/長方形 3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2" name="正方形/長方形 3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3" name="テキスト ボックス 3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公共建築物は１０年後には６割以上が築３０年以上になることが想定され、「老朽への対応」や将来的な人口減少等による税収等の減少から「施設存続の可否の判断」、少子高齢社会の進展により「公共施設に求めることの変化への対応」が求められる。そのような中、施設の効率的かつ効果的な維持管理や最適な施設整備を進めるため、公共施設総合管理計画を基に、平成３０年に施設個別の計画を策定し、資産マネジメントに取組み、併せて施設の長寿命化に取り組みます。今後も事業費のバランスや財政負担の平準化、継続的な長寿命化の取り組みが可能となるよう調整する必要がある。</a:t>
          </a:r>
          <a:endParaRPr lang="ja-JP" altLang="ja-JP" sz="1400">
            <a:effectLst/>
          </a:endParaRPr>
        </a:p>
        <a:p>
          <a:r>
            <a:rPr kumimoji="1" lang="ja-JP" altLang="ja-JP" sz="1100">
              <a:solidFill>
                <a:schemeClr val="dk1"/>
              </a:solidFill>
              <a:effectLst/>
              <a:latin typeface="+mn-lt"/>
              <a:ea typeface="+mn-ea"/>
              <a:cs typeface="+mn-cs"/>
            </a:rPr>
            <a:t>また、役場庁舎については特に類似団体の平均を上回っているが、平成２５年度に耐震改修工事を実施し、持続可能な構築を推進している。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2,067
114.25
3,094,955
3,036,252
58,702
1,676,246
2,747,827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人口減少・高齢化率（平成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35.5</a:t>
          </a:r>
          <a:r>
            <a:rPr kumimoji="1" lang="ja-JP" altLang="en-US" sz="1300">
              <a:latin typeface="ＭＳ Ｐゴシック" panose="020B0600070205080204" pitchFamily="50" charset="-128"/>
              <a:ea typeface="ＭＳ Ｐゴシック" panose="020B0600070205080204" pitchFamily="50" charset="-128"/>
            </a:rPr>
            <a:t>％）に加え、村内に農業以外の産業が少ないため、財政基盤が弱く類似団体平均を下回っている。組織機能の見直しや民間委託の活用など、効率的な行財政運営を検討して歳出の縮減を目指すと共に、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真狩村まち・ひと・しごと創生人口ビジョン総合戦略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に沿った施策の重点化に努め、活力あるまちづくりを展開しつつ、財政の健全化を図る。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132927</xdr:rowOff>
    </xdr:to>
    <xdr:cxnSp macro="">
      <xdr:nvCxnSpPr>
        <xdr:cNvPr id="68" name="直線コネクタ 67"/>
        <xdr:cNvCxnSpPr/>
      </xdr:nvCxnSpPr>
      <xdr:spPr>
        <a:xfrm flipV="1">
          <a:off x="4114800" y="76686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140970</xdr:rowOff>
    </xdr:to>
    <xdr:cxnSp macro="">
      <xdr:nvCxnSpPr>
        <xdr:cNvPr id="71" name="直線コネクタ 70"/>
        <xdr:cNvCxnSpPr/>
      </xdr:nvCxnSpPr>
      <xdr:spPr>
        <a:xfrm flipV="1">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140970</xdr:rowOff>
    </xdr:to>
    <xdr:cxnSp macro="">
      <xdr:nvCxnSpPr>
        <xdr:cNvPr id="77" name="直線コネクタ 76"/>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税等徴収対策本部を設置して、村税、国民健康保険税、住宅料、上下水道料について徴収率をそれぞれ向上させて財源の確保に努めるとともに、ＩＣＴの導入推進による事務の効率化や民間委託、指定管理制度の活用により経費の削減に努め、経常経費比率の低下を目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人件費に係るものが</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％と比較的体水準にあるが、今後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年で職員の</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％が定年退職を迎える見込みのため、計画的な新規職員採用により人件費の削減に努める。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79103</xdr:rowOff>
    </xdr:to>
    <xdr:cxnSp macro="">
      <xdr:nvCxnSpPr>
        <xdr:cNvPr id="133" name="直線コネクタ 132"/>
        <xdr:cNvCxnSpPr/>
      </xdr:nvCxnSpPr>
      <xdr:spPr>
        <a:xfrm>
          <a:off x="4114800" y="11205210"/>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102326</xdr:rowOff>
    </xdr:to>
    <xdr:cxnSp macro="">
      <xdr:nvCxnSpPr>
        <xdr:cNvPr id="136" name="直線コネクタ 135"/>
        <xdr:cNvCxnSpPr/>
      </xdr:nvCxnSpPr>
      <xdr:spPr>
        <a:xfrm flipV="1">
          <a:off x="3225800" y="1120521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102326</xdr:rowOff>
    </xdr:from>
    <xdr:to>
      <xdr:col>15</xdr:col>
      <xdr:colOff>82550</xdr:colOff>
      <xdr:row>65</xdr:row>
      <xdr:rowOff>109220</xdr:rowOff>
    </xdr:to>
    <xdr:cxnSp macro="">
      <xdr:nvCxnSpPr>
        <xdr:cNvPr id="139" name="直線コネクタ 138"/>
        <xdr:cNvCxnSpPr/>
      </xdr:nvCxnSpPr>
      <xdr:spPr>
        <a:xfrm flipV="1">
          <a:off x="2336800" y="112465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109220</xdr:rowOff>
    </xdr:to>
    <xdr:cxnSp macro="">
      <xdr:nvCxnSpPr>
        <xdr:cNvPr id="142" name="直線コネクタ 141"/>
        <xdr:cNvCxnSpPr/>
      </xdr:nvCxnSpPr>
      <xdr:spPr>
        <a:xfrm>
          <a:off x="1447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28303</xdr:rowOff>
    </xdr:from>
    <xdr:to>
      <xdr:col>23</xdr:col>
      <xdr:colOff>184150</xdr:colOff>
      <xdr:row>66</xdr:row>
      <xdr:rowOff>129903</xdr:rowOff>
    </xdr:to>
    <xdr:sp macro="" textlink="">
      <xdr:nvSpPr>
        <xdr:cNvPr id="152" name="楕円 151"/>
        <xdr:cNvSpPr/>
      </xdr:nvSpPr>
      <xdr:spPr>
        <a:xfrm>
          <a:off x="4902200" y="1134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380</xdr:rowOff>
    </xdr:from>
    <xdr:ext cx="762000" cy="259045"/>
    <xdr:sp macro="" textlink="">
      <xdr:nvSpPr>
        <xdr:cNvPr id="153" name="財政構造の弾力性該当値テキスト"/>
        <xdr:cNvSpPr txBox="1"/>
      </xdr:nvSpPr>
      <xdr:spPr>
        <a:xfrm>
          <a:off x="5041900" y="1131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4" name="楕円 153"/>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5" name="テキスト ボックス 15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51526</xdr:rowOff>
    </xdr:from>
    <xdr:to>
      <xdr:col>15</xdr:col>
      <xdr:colOff>133350</xdr:colOff>
      <xdr:row>65</xdr:row>
      <xdr:rowOff>153126</xdr:rowOff>
    </xdr:to>
    <xdr:sp macro="" textlink="">
      <xdr:nvSpPr>
        <xdr:cNvPr id="156" name="楕円 155"/>
        <xdr:cNvSpPr/>
      </xdr:nvSpPr>
      <xdr:spPr>
        <a:xfrm>
          <a:off x="3175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137903</xdr:rowOff>
    </xdr:from>
    <xdr:ext cx="762000" cy="259045"/>
    <xdr:sp macro="" textlink="">
      <xdr:nvSpPr>
        <xdr:cNvPr id="157" name="テキスト ボックス 156"/>
        <xdr:cNvSpPr txBox="1"/>
      </xdr:nvSpPr>
      <xdr:spPr>
        <a:xfrm>
          <a:off x="2844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8" name="楕円 157"/>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9" name="テキスト ボックス 158"/>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60" name="楕円 159"/>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1" name="テキスト ボックス 160"/>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上回っているのは、主に人件費が要因となっているが、これは村内に民間事業者が少ないため、除排雪業務や保育所・各公共施設等の管理を一般職で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今後は、民間委託・指定管理者制度を積極的に導入しコスト低減に努める。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125879</xdr:rowOff>
    </xdr:from>
    <xdr:to>
      <xdr:col>23</xdr:col>
      <xdr:colOff>133350</xdr:colOff>
      <xdr:row>83</xdr:row>
      <xdr:rowOff>137770</xdr:rowOff>
    </xdr:to>
    <xdr:cxnSp macro="">
      <xdr:nvCxnSpPr>
        <xdr:cNvPr id="197" name="直線コネクタ 196"/>
        <xdr:cNvCxnSpPr/>
      </xdr:nvCxnSpPr>
      <xdr:spPr>
        <a:xfrm>
          <a:off x="4114800" y="14356229"/>
          <a:ext cx="838200" cy="1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108465</xdr:rowOff>
    </xdr:from>
    <xdr:to>
      <xdr:col>19</xdr:col>
      <xdr:colOff>133350</xdr:colOff>
      <xdr:row>83</xdr:row>
      <xdr:rowOff>125879</xdr:rowOff>
    </xdr:to>
    <xdr:cxnSp macro="">
      <xdr:nvCxnSpPr>
        <xdr:cNvPr id="200" name="直線コネクタ 199"/>
        <xdr:cNvCxnSpPr/>
      </xdr:nvCxnSpPr>
      <xdr:spPr>
        <a:xfrm>
          <a:off x="3225800" y="14338815"/>
          <a:ext cx="889000" cy="1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76609</xdr:rowOff>
    </xdr:from>
    <xdr:to>
      <xdr:col>15</xdr:col>
      <xdr:colOff>82550</xdr:colOff>
      <xdr:row>83</xdr:row>
      <xdr:rowOff>108465</xdr:rowOff>
    </xdr:to>
    <xdr:cxnSp macro="">
      <xdr:nvCxnSpPr>
        <xdr:cNvPr id="203" name="直線コネクタ 202"/>
        <xdr:cNvCxnSpPr/>
      </xdr:nvCxnSpPr>
      <xdr:spPr>
        <a:xfrm>
          <a:off x="2336800" y="14306959"/>
          <a:ext cx="889000" cy="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59669</xdr:rowOff>
    </xdr:from>
    <xdr:to>
      <xdr:col>11</xdr:col>
      <xdr:colOff>31750</xdr:colOff>
      <xdr:row>83</xdr:row>
      <xdr:rowOff>76609</xdr:rowOff>
    </xdr:to>
    <xdr:cxnSp macro="">
      <xdr:nvCxnSpPr>
        <xdr:cNvPr id="206" name="直線コネクタ 205"/>
        <xdr:cNvCxnSpPr/>
      </xdr:nvCxnSpPr>
      <xdr:spPr>
        <a:xfrm>
          <a:off x="1447800" y="14290019"/>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86970</xdr:rowOff>
    </xdr:from>
    <xdr:to>
      <xdr:col>23</xdr:col>
      <xdr:colOff>184150</xdr:colOff>
      <xdr:row>84</xdr:row>
      <xdr:rowOff>17120</xdr:rowOff>
    </xdr:to>
    <xdr:sp macro="" textlink="">
      <xdr:nvSpPr>
        <xdr:cNvPr id="216" name="楕円 215"/>
        <xdr:cNvSpPr/>
      </xdr:nvSpPr>
      <xdr:spPr>
        <a:xfrm>
          <a:off x="4902200" y="143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59047</xdr:rowOff>
    </xdr:from>
    <xdr:ext cx="762000" cy="259045"/>
    <xdr:sp macro="" textlink="">
      <xdr:nvSpPr>
        <xdr:cNvPr id="217" name="人件費・物件費等の状況該当値テキスト"/>
        <xdr:cNvSpPr txBox="1"/>
      </xdr:nvSpPr>
      <xdr:spPr>
        <a:xfrm>
          <a:off x="5041900" y="142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75079</xdr:rowOff>
    </xdr:from>
    <xdr:to>
      <xdr:col>19</xdr:col>
      <xdr:colOff>184150</xdr:colOff>
      <xdr:row>84</xdr:row>
      <xdr:rowOff>5229</xdr:rowOff>
    </xdr:to>
    <xdr:sp macro="" textlink="">
      <xdr:nvSpPr>
        <xdr:cNvPr id="218" name="楕円 217"/>
        <xdr:cNvSpPr/>
      </xdr:nvSpPr>
      <xdr:spPr>
        <a:xfrm>
          <a:off x="4064000" y="143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161456</xdr:rowOff>
    </xdr:from>
    <xdr:ext cx="736600" cy="259045"/>
    <xdr:sp macro="" textlink="">
      <xdr:nvSpPr>
        <xdr:cNvPr id="219" name="テキスト ボックス 218"/>
        <xdr:cNvSpPr txBox="1"/>
      </xdr:nvSpPr>
      <xdr:spPr>
        <a:xfrm>
          <a:off x="3733800" y="1439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57665</xdr:rowOff>
    </xdr:from>
    <xdr:to>
      <xdr:col>15</xdr:col>
      <xdr:colOff>133350</xdr:colOff>
      <xdr:row>83</xdr:row>
      <xdr:rowOff>159265</xdr:rowOff>
    </xdr:to>
    <xdr:sp macro="" textlink="">
      <xdr:nvSpPr>
        <xdr:cNvPr id="220" name="楕円 219"/>
        <xdr:cNvSpPr/>
      </xdr:nvSpPr>
      <xdr:spPr>
        <a:xfrm>
          <a:off x="3175000" y="142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144042</xdr:rowOff>
    </xdr:from>
    <xdr:ext cx="762000" cy="259045"/>
    <xdr:sp macro="" textlink="">
      <xdr:nvSpPr>
        <xdr:cNvPr id="221" name="テキスト ボックス 220"/>
        <xdr:cNvSpPr txBox="1"/>
      </xdr:nvSpPr>
      <xdr:spPr>
        <a:xfrm>
          <a:off x="2844800" y="1437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25809</xdr:rowOff>
    </xdr:from>
    <xdr:to>
      <xdr:col>11</xdr:col>
      <xdr:colOff>82550</xdr:colOff>
      <xdr:row>83</xdr:row>
      <xdr:rowOff>127409</xdr:rowOff>
    </xdr:to>
    <xdr:sp macro="" textlink="">
      <xdr:nvSpPr>
        <xdr:cNvPr id="222" name="楕円 221"/>
        <xdr:cNvSpPr/>
      </xdr:nvSpPr>
      <xdr:spPr>
        <a:xfrm>
          <a:off x="2286000" y="142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112186</xdr:rowOff>
    </xdr:from>
    <xdr:ext cx="762000" cy="259045"/>
    <xdr:sp macro="" textlink="">
      <xdr:nvSpPr>
        <xdr:cNvPr id="223" name="テキスト ボックス 222"/>
        <xdr:cNvSpPr txBox="1"/>
      </xdr:nvSpPr>
      <xdr:spPr>
        <a:xfrm>
          <a:off x="1955800" y="1434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8869</xdr:rowOff>
    </xdr:from>
    <xdr:to>
      <xdr:col>7</xdr:col>
      <xdr:colOff>31750</xdr:colOff>
      <xdr:row>83</xdr:row>
      <xdr:rowOff>110469</xdr:rowOff>
    </xdr:to>
    <xdr:sp macro="" textlink="">
      <xdr:nvSpPr>
        <xdr:cNvPr id="224" name="楕円 223"/>
        <xdr:cNvSpPr/>
      </xdr:nvSpPr>
      <xdr:spPr>
        <a:xfrm>
          <a:off x="1397000" y="142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95246</xdr:rowOff>
    </xdr:from>
    <xdr:ext cx="762000" cy="259045"/>
    <xdr:sp macro="" textlink="">
      <xdr:nvSpPr>
        <xdr:cNvPr id="225" name="テキスト ボックス 224"/>
        <xdr:cNvSpPr txBox="1"/>
      </xdr:nvSpPr>
      <xdr:spPr>
        <a:xfrm>
          <a:off x="1066800" y="1432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年度から職員手当等の廃止、抑制を実施してきたところだが、類似団体の中ではやや高い基準にある。今後は各種手当の総点検を行うなど、より一層給与の適正化に努める。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86995</xdr:rowOff>
    </xdr:to>
    <xdr:cxnSp macro="">
      <xdr:nvCxnSpPr>
        <xdr:cNvPr id="255" name="直線コネクタ 254"/>
        <xdr:cNvCxnSpPr/>
      </xdr:nvCxnSpPr>
      <xdr:spPr>
        <a:xfrm>
          <a:off x="16179800" y="15003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86995</xdr:rowOff>
    </xdr:from>
    <xdr:to>
      <xdr:col>77</xdr:col>
      <xdr:colOff>44450</xdr:colOff>
      <xdr:row>87</xdr:row>
      <xdr:rowOff>111125</xdr:rowOff>
    </xdr:to>
    <xdr:cxnSp macro="">
      <xdr:nvCxnSpPr>
        <xdr:cNvPr id="258" name="直線コネクタ 257"/>
        <xdr:cNvCxnSpPr/>
      </xdr:nvCxnSpPr>
      <xdr:spPr>
        <a:xfrm flipV="1">
          <a:off x="15290800" y="150031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88</xdr:row>
      <xdr:rowOff>54293</xdr:rowOff>
    </xdr:to>
    <xdr:cxnSp macro="">
      <xdr:nvCxnSpPr>
        <xdr:cNvPr id="261" name="直線コネクタ 260"/>
        <xdr:cNvCxnSpPr/>
      </xdr:nvCxnSpPr>
      <xdr:spPr>
        <a:xfrm flipV="1">
          <a:off x="14401800" y="1502727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12064</xdr:rowOff>
    </xdr:from>
    <xdr:to>
      <xdr:col>68</xdr:col>
      <xdr:colOff>152400</xdr:colOff>
      <xdr:row>88</xdr:row>
      <xdr:rowOff>54293</xdr:rowOff>
    </xdr:to>
    <xdr:cxnSp macro="">
      <xdr:nvCxnSpPr>
        <xdr:cNvPr id="264" name="直線コネクタ 263"/>
        <xdr:cNvCxnSpPr/>
      </xdr:nvCxnSpPr>
      <xdr:spPr>
        <a:xfrm>
          <a:off x="13512800" y="1509966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4" name="楕円 273"/>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5" name="給与水準   （国との比較）該当値テキスト"/>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36195</xdr:rowOff>
    </xdr:from>
    <xdr:to>
      <xdr:col>77</xdr:col>
      <xdr:colOff>95250</xdr:colOff>
      <xdr:row>87</xdr:row>
      <xdr:rowOff>137795</xdr:rowOff>
    </xdr:to>
    <xdr:sp macro="" textlink="">
      <xdr:nvSpPr>
        <xdr:cNvPr id="276" name="楕円 275"/>
        <xdr:cNvSpPr/>
      </xdr:nvSpPr>
      <xdr:spPr>
        <a:xfrm>
          <a:off x="16129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122572</xdr:rowOff>
    </xdr:from>
    <xdr:ext cx="736600" cy="259045"/>
    <xdr:sp macro="" textlink="">
      <xdr:nvSpPr>
        <xdr:cNvPr id="277" name="テキスト ボックス 276"/>
        <xdr:cNvSpPr txBox="1"/>
      </xdr:nvSpPr>
      <xdr:spPr>
        <a:xfrm>
          <a:off x="15798800" y="150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78" name="楕円 277"/>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79" name="テキスト ボックス 278"/>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3493</xdr:rowOff>
    </xdr:from>
    <xdr:to>
      <xdr:col>68</xdr:col>
      <xdr:colOff>203200</xdr:colOff>
      <xdr:row>88</xdr:row>
      <xdr:rowOff>105093</xdr:rowOff>
    </xdr:to>
    <xdr:sp macro="" textlink="">
      <xdr:nvSpPr>
        <xdr:cNvPr id="280" name="楕円 279"/>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89870</xdr:rowOff>
    </xdr:from>
    <xdr:ext cx="762000" cy="259045"/>
    <xdr:sp macro="" textlink="">
      <xdr:nvSpPr>
        <xdr:cNvPr id="281" name="テキスト ボックス 280"/>
        <xdr:cNvSpPr txBox="1"/>
      </xdr:nvSpPr>
      <xdr:spPr>
        <a:xfrm>
          <a:off x="14020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132714</xdr:rowOff>
    </xdr:from>
    <xdr:to>
      <xdr:col>64</xdr:col>
      <xdr:colOff>152400</xdr:colOff>
      <xdr:row>88</xdr:row>
      <xdr:rowOff>62864</xdr:rowOff>
    </xdr:to>
    <xdr:sp macro="" textlink="">
      <xdr:nvSpPr>
        <xdr:cNvPr id="282" name="楕円 281"/>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47641</xdr:rowOff>
    </xdr:from>
    <xdr:ext cx="762000" cy="259045"/>
    <xdr:sp macro="" textlink="">
      <xdr:nvSpPr>
        <xdr:cNvPr id="283" name="テキスト ボックス 282"/>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年度にかけて、行政需要・事業の多様化に対応するため職員を大量に採用したことにより、類似団体平均を上回っている。平成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か年間は退職者不補充を実施してきたが、今後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年間で職員数の</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％が定年退職を迎える予定である。計画的な新規職員の採用や民間委託等の推進により適切な定員管理に努める。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132283</xdr:rowOff>
    </xdr:from>
    <xdr:to>
      <xdr:col>81</xdr:col>
      <xdr:colOff>44450</xdr:colOff>
      <xdr:row>62</xdr:row>
      <xdr:rowOff>134696</xdr:rowOff>
    </xdr:to>
    <xdr:cxnSp macro="">
      <xdr:nvCxnSpPr>
        <xdr:cNvPr id="315" name="直線コネクタ 314"/>
        <xdr:cNvCxnSpPr/>
      </xdr:nvCxnSpPr>
      <xdr:spPr>
        <a:xfrm>
          <a:off x="16179800" y="1076218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132283</xdr:rowOff>
    </xdr:from>
    <xdr:to>
      <xdr:col>77</xdr:col>
      <xdr:colOff>44450</xdr:colOff>
      <xdr:row>62</xdr:row>
      <xdr:rowOff>143142</xdr:rowOff>
    </xdr:to>
    <xdr:cxnSp macro="">
      <xdr:nvCxnSpPr>
        <xdr:cNvPr id="318" name="直線コネクタ 317"/>
        <xdr:cNvCxnSpPr/>
      </xdr:nvCxnSpPr>
      <xdr:spPr>
        <a:xfrm flipV="1">
          <a:off x="15290800" y="10762183"/>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123837</xdr:rowOff>
    </xdr:from>
    <xdr:to>
      <xdr:col>72</xdr:col>
      <xdr:colOff>203200</xdr:colOff>
      <xdr:row>62</xdr:row>
      <xdr:rowOff>143142</xdr:rowOff>
    </xdr:to>
    <xdr:cxnSp macro="">
      <xdr:nvCxnSpPr>
        <xdr:cNvPr id="321" name="直線コネクタ 320"/>
        <xdr:cNvCxnSpPr/>
      </xdr:nvCxnSpPr>
      <xdr:spPr>
        <a:xfrm>
          <a:off x="14401800" y="10753737"/>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103086</xdr:rowOff>
    </xdr:from>
    <xdr:to>
      <xdr:col>68</xdr:col>
      <xdr:colOff>152400</xdr:colOff>
      <xdr:row>62</xdr:row>
      <xdr:rowOff>123837</xdr:rowOff>
    </xdr:to>
    <xdr:cxnSp macro="">
      <xdr:nvCxnSpPr>
        <xdr:cNvPr id="324" name="直線コネクタ 323"/>
        <xdr:cNvCxnSpPr/>
      </xdr:nvCxnSpPr>
      <xdr:spPr>
        <a:xfrm>
          <a:off x="13512800" y="10732986"/>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83896</xdr:rowOff>
    </xdr:from>
    <xdr:to>
      <xdr:col>81</xdr:col>
      <xdr:colOff>95250</xdr:colOff>
      <xdr:row>63</xdr:row>
      <xdr:rowOff>14046</xdr:rowOff>
    </xdr:to>
    <xdr:sp macro="" textlink="">
      <xdr:nvSpPr>
        <xdr:cNvPr id="334" name="楕円 333"/>
        <xdr:cNvSpPr/>
      </xdr:nvSpPr>
      <xdr:spPr>
        <a:xfrm>
          <a:off x="16967200" y="107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55973</xdr:rowOff>
    </xdr:from>
    <xdr:ext cx="762000" cy="259045"/>
    <xdr:sp macro="" textlink="">
      <xdr:nvSpPr>
        <xdr:cNvPr id="335" name="定員管理の状況該当値テキスト"/>
        <xdr:cNvSpPr txBox="1"/>
      </xdr:nvSpPr>
      <xdr:spPr>
        <a:xfrm>
          <a:off x="17106900" y="1068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81483</xdr:rowOff>
    </xdr:from>
    <xdr:to>
      <xdr:col>77</xdr:col>
      <xdr:colOff>95250</xdr:colOff>
      <xdr:row>63</xdr:row>
      <xdr:rowOff>11633</xdr:rowOff>
    </xdr:to>
    <xdr:sp macro="" textlink="">
      <xdr:nvSpPr>
        <xdr:cNvPr id="336" name="楕円 335"/>
        <xdr:cNvSpPr/>
      </xdr:nvSpPr>
      <xdr:spPr>
        <a:xfrm>
          <a:off x="16129000" y="107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167860</xdr:rowOff>
    </xdr:from>
    <xdr:ext cx="736600" cy="259045"/>
    <xdr:sp macro="" textlink="">
      <xdr:nvSpPr>
        <xdr:cNvPr id="337" name="テキスト ボックス 336"/>
        <xdr:cNvSpPr txBox="1"/>
      </xdr:nvSpPr>
      <xdr:spPr>
        <a:xfrm>
          <a:off x="15798800" y="1079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92342</xdr:rowOff>
    </xdr:from>
    <xdr:to>
      <xdr:col>73</xdr:col>
      <xdr:colOff>44450</xdr:colOff>
      <xdr:row>63</xdr:row>
      <xdr:rowOff>22492</xdr:rowOff>
    </xdr:to>
    <xdr:sp macro="" textlink="">
      <xdr:nvSpPr>
        <xdr:cNvPr id="338" name="楕円 337"/>
        <xdr:cNvSpPr/>
      </xdr:nvSpPr>
      <xdr:spPr>
        <a:xfrm>
          <a:off x="15240000" y="107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7269</xdr:rowOff>
    </xdr:from>
    <xdr:ext cx="762000" cy="259045"/>
    <xdr:sp macro="" textlink="">
      <xdr:nvSpPr>
        <xdr:cNvPr id="339" name="テキスト ボックス 338"/>
        <xdr:cNvSpPr txBox="1"/>
      </xdr:nvSpPr>
      <xdr:spPr>
        <a:xfrm>
          <a:off x="14909800" y="1080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73037</xdr:rowOff>
    </xdr:from>
    <xdr:to>
      <xdr:col>68</xdr:col>
      <xdr:colOff>203200</xdr:colOff>
      <xdr:row>63</xdr:row>
      <xdr:rowOff>3187</xdr:rowOff>
    </xdr:to>
    <xdr:sp macro="" textlink="">
      <xdr:nvSpPr>
        <xdr:cNvPr id="340" name="楕円 339"/>
        <xdr:cNvSpPr/>
      </xdr:nvSpPr>
      <xdr:spPr>
        <a:xfrm>
          <a:off x="14351000" y="107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159414</xdr:rowOff>
    </xdr:from>
    <xdr:ext cx="762000" cy="259045"/>
    <xdr:sp macro="" textlink="">
      <xdr:nvSpPr>
        <xdr:cNvPr id="341" name="テキスト ボックス 340"/>
        <xdr:cNvSpPr txBox="1"/>
      </xdr:nvSpPr>
      <xdr:spPr>
        <a:xfrm>
          <a:off x="14020800" y="1078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52286</xdr:rowOff>
    </xdr:from>
    <xdr:to>
      <xdr:col>64</xdr:col>
      <xdr:colOff>152400</xdr:colOff>
      <xdr:row>62</xdr:row>
      <xdr:rowOff>153886</xdr:rowOff>
    </xdr:to>
    <xdr:sp macro="" textlink="">
      <xdr:nvSpPr>
        <xdr:cNvPr id="342" name="楕円 341"/>
        <xdr:cNvSpPr/>
      </xdr:nvSpPr>
      <xdr:spPr>
        <a:xfrm>
          <a:off x="13462000" y="10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138663</xdr:rowOff>
    </xdr:from>
    <xdr:ext cx="762000" cy="259045"/>
    <xdr:sp macro="" textlink="">
      <xdr:nvSpPr>
        <xdr:cNvPr id="343" name="テキスト ボックス 342"/>
        <xdr:cNvSpPr txBox="1"/>
      </xdr:nvSpPr>
      <xdr:spPr>
        <a:xfrm>
          <a:off x="13131800" y="1076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普通建設事業費に係る償還等に伴い上昇し、類似単体平均を上回っている。今後に控える大規模な事業計画の整理・縮減を図るなど、起債依存型の事業実施を見直し、今後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年間で平均水準まで低下させる。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38946</xdr:rowOff>
    </xdr:to>
    <xdr:cxnSp macro="">
      <xdr:nvCxnSpPr>
        <xdr:cNvPr id="376" name="直線コネクタ 375"/>
        <xdr:cNvCxnSpPr/>
      </xdr:nvCxnSpPr>
      <xdr:spPr>
        <a:xfrm>
          <a:off x="16179800" y="73469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146050</xdr:rowOff>
    </xdr:to>
    <xdr:cxnSp macro="">
      <xdr:nvCxnSpPr>
        <xdr:cNvPr id="379" name="直線コネクタ 378"/>
        <xdr:cNvCxnSpPr/>
      </xdr:nvCxnSpPr>
      <xdr:spPr>
        <a:xfrm>
          <a:off x="15290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129963</xdr:rowOff>
    </xdr:to>
    <xdr:cxnSp macro="">
      <xdr:nvCxnSpPr>
        <xdr:cNvPr id="382" name="直線コネクタ 381"/>
        <xdr:cNvCxnSpPr/>
      </xdr:nvCxnSpPr>
      <xdr:spPr>
        <a:xfrm>
          <a:off x="14401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43</xdr:row>
      <xdr:rowOff>30904</xdr:rowOff>
    </xdr:to>
    <xdr:cxnSp macro="">
      <xdr:nvCxnSpPr>
        <xdr:cNvPr id="385" name="直線コネクタ 384"/>
        <xdr:cNvCxnSpPr/>
      </xdr:nvCxnSpPr>
      <xdr:spPr>
        <a:xfrm flipV="1">
          <a:off x="13512800" y="731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395" name="楕円 394"/>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396"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7" name="楕円 396"/>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8" name="テキスト ボックス 397"/>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9" name="楕円 398"/>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0" name="テキスト ボックス 399"/>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1" name="楕円 400"/>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2" name="テキスト ボックス 401"/>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3" name="楕円 402"/>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04" name="テキスト ボックス 403"/>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近年起債借入額の抑制に努め、将来負担比率は低下の傾向となっていた。しかし、平成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大型事業である国営土地改良事業の費用負担のため上昇した。また、今後についても簡易水道事業における配水管布設替工事や下水道事業における施設改修事業等が進められており、新規事業の抑制など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95794</xdr:rowOff>
    </xdr:from>
    <xdr:to>
      <xdr:col>81</xdr:col>
      <xdr:colOff>44450</xdr:colOff>
      <xdr:row>19</xdr:row>
      <xdr:rowOff>20864</xdr:rowOff>
    </xdr:to>
    <xdr:cxnSp macro="">
      <xdr:nvCxnSpPr>
        <xdr:cNvPr id="440" name="直線コネクタ 439"/>
        <xdr:cNvCxnSpPr/>
      </xdr:nvCxnSpPr>
      <xdr:spPr>
        <a:xfrm>
          <a:off x="16179800" y="318189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151765</xdr:rowOff>
    </xdr:from>
    <xdr:to>
      <xdr:col>77</xdr:col>
      <xdr:colOff>44450</xdr:colOff>
      <xdr:row>18</xdr:row>
      <xdr:rowOff>95794</xdr:rowOff>
    </xdr:to>
    <xdr:cxnSp macro="">
      <xdr:nvCxnSpPr>
        <xdr:cNvPr id="443" name="直線コネクタ 442"/>
        <xdr:cNvCxnSpPr/>
      </xdr:nvCxnSpPr>
      <xdr:spPr>
        <a:xfrm>
          <a:off x="15290800" y="3066415"/>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83638</xdr:rowOff>
    </xdr:from>
    <xdr:to>
      <xdr:col>72</xdr:col>
      <xdr:colOff>203200</xdr:colOff>
      <xdr:row>17</xdr:row>
      <xdr:rowOff>151765</xdr:rowOff>
    </xdr:to>
    <xdr:cxnSp macro="">
      <xdr:nvCxnSpPr>
        <xdr:cNvPr id="446" name="直線コネクタ 445"/>
        <xdr:cNvCxnSpPr/>
      </xdr:nvCxnSpPr>
      <xdr:spPr>
        <a:xfrm>
          <a:off x="14401800" y="2826838"/>
          <a:ext cx="889000" cy="23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83638</xdr:rowOff>
    </xdr:from>
    <xdr:to>
      <xdr:col>68</xdr:col>
      <xdr:colOff>152400</xdr:colOff>
      <xdr:row>17</xdr:row>
      <xdr:rowOff>51798</xdr:rowOff>
    </xdr:to>
    <xdr:cxnSp macro="">
      <xdr:nvCxnSpPr>
        <xdr:cNvPr id="449" name="直線コネクタ 448"/>
        <xdr:cNvCxnSpPr/>
      </xdr:nvCxnSpPr>
      <xdr:spPr>
        <a:xfrm flipV="1">
          <a:off x="13512800" y="2826838"/>
          <a:ext cx="889000" cy="1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141514</xdr:rowOff>
    </xdr:from>
    <xdr:to>
      <xdr:col>81</xdr:col>
      <xdr:colOff>95250</xdr:colOff>
      <xdr:row>19</xdr:row>
      <xdr:rowOff>71664</xdr:rowOff>
    </xdr:to>
    <xdr:sp macro="" textlink="">
      <xdr:nvSpPr>
        <xdr:cNvPr id="459" name="楕円 458"/>
        <xdr:cNvSpPr/>
      </xdr:nvSpPr>
      <xdr:spPr>
        <a:xfrm>
          <a:off x="16967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113591</xdr:rowOff>
    </xdr:from>
    <xdr:ext cx="762000" cy="259045"/>
    <xdr:sp macro="" textlink="">
      <xdr:nvSpPr>
        <xdr:cNvPr id="460" name="将来負担の状況該当値テキスト"/>
        <xdr:cNvSpPr txBox="1"/>
      </xdr:nvSpPr>
      <xdr:spPr>
        <a:xfrm>
          <a:off x="17106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44994</xdr:rowOff>
    </xdr:from>
    <xdr:to>
      <xdr:col>77</xdr:col>
      <xdr:colOff>95250</xdr:colOff>
      <xdr:row>18</xdr:row>
      <xdr:rowOff>146594</xdr:rowOff>
    </xdr:to>
    <xdr:sp macro="" textlink="">
      <xdr:nvSpPr>
        <xdr:cNvPr id="461" name="楕円 460"/>
        <xdr:cNvSpPr/>
      </xdr:nvSpPr>
      <xdr:spPr>
        <a:xfrm>
          <a:off x="161290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131371</xdr:rowOff>
    </xdr:from>
    <xdr:ext cx="736600" cy="259045"/>
    <xdr:sp macro="" textlink="">
      <xdr:nvSpPr>
        <xdr:cNvPr id="462" name="テキスト ボックス 461"/>
        <xdr:cNvSpPr txBox="1"/>
      </xdr:nvSpPr>
      <xdr:spPr>
        <a:xfrm>
          <a:off x="15798800" y="321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100965</xdr:rowOff>
    </xdr:from>
    <xdr:to>
      <xdr:col>73</xdr:col>
      <xdr:colOff>44450</xdr:colOff>
      <xdr:row>18</xdr:row>
      <xdr:rowOff>31115</xdr:rowOff>
    </xdr:to>
    <xdr:sp macro="" textlink="">
      <xdr:nvSpPr>
        <xdr:cNvPr id="463" name="楕円 462"/>
        <xdr:cNvSpPr/>
      </xdr:nvSpPr>
      <xdr:spPr>
        <a:xfrm>
          <a:off x="15240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15892</xdr:rowOff>
    </xdr:from>
    <xdr:ext cx="762000" cy="259045"/>
    <xdr:sp macro="" textlink="">
      <xdr:nvSpPr>
        <xdr:cNvPr id="464" name="テキスト ボックス 463"/>
        <xdr:cNvSpPr txBox="1"/>
      </xdr:nvSpPr>
      <xdr:spPr>
        <a:xfrm>
          <a:off x="14909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32838</xdr:rowOff>
    </xdr:from>
    <xdr:to>
      <xdr:col>68</xdr:col>
      <xdr:colOff>203200</xdr:colOff>
      <xdr:row>16</xdr:row>
      <xdr:rowOff>134438</xdr:rowOff>
    </xdr:to>
    <xdr:sp macro="" textlink="">
      <xdr:nvSpPr>
        <xdr:cNvPr id="465" name="楕円 464"/>
        <xdr:cNvSpPr/>
      </xdr:nvSpPr>
      <xdr:spPr>
        <a:xfrm>
          <a:off x="14351000" y="27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119215</xdr:rowOff>
    </xdr:from>
    <xdr:ext cx="762000" cy="259045"/>
    <xdr:sp macro="" textlink="">
      <xdr:nvSpPr>
        <xdr:cNvPr id="466" name="テキスト ボックス 465"/>
        <xdr:cNvSpPr txBox="1"/>
      </xdr:nvSpPr>
      <xdr:spPr>
        <a:xfrm>
          <a:off x="14020800" y="286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998</xdr:rowOff>
    </xdr:from>
    <xdr:to>
      <xdr:col>64</xdr:col>
      <xdr:colOff>152400</xdr:colOff>
      <xdr:row>17</xdr:row>
      <xdr:rowOff>102598</xdr:rowOff>
    </xdr:to>
    <xdr:sp macro="" textlink="">
      <xdr:nvSpPr>
        <xdr:cNvPr id="467" name="楕円 466"/>
        <xdr:cNvSpPr/>
      </xdr:nvSpPr>
      <xdr:spPr>
        <a:xfrm>
          <a:off x="13462000" y="29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87375</xdr:rowOff>
    </xdr:from>
    <xdr:ext cx="762000" cy="259045"/>
    <xdr:sp macro="" textlink="">
      <xdr:nvSpPr>
        <xdr:cNvPr id="468" name="テキスト ボックス 467"/>
        <xdr:cNvSpPr txBox="1"/>
      </xdr:nvSpPr>
      <xdr:spPr>
        <a:xfrm>
          <a:off x="13131800" y="300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2,067
114.25
3,094,955
3,036,252
58,702
1,676,246
2,747,827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と類似団体と比べて高い水準にある。これは保育所や公民館などの施設運営を直営で行っているために、職員数が類似団体平均と比較して多いことが主な要因であり、行政サービス提供方法の差異によるものといえる。現在、民間でも実施可能な部分については、指定管理者制度の導入検討等を進めているところであり、コスト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99568</xdr:rowOff>
    </xdr:to>
    <xdr:cxnSp macro="">
      <xdr:nvCxnSpPr>
        <xdr:cNvPr id="64" name="直線コネクタ 63"/>
        <xdr:cNvCxnSpPr/>
      </xdr:nvCxnSpPr>
      <xdr:spPr>
        <a:xfrm>
          <a:off x="3987800" y="65826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72136</xdr:rowOff>
    </xdr:to>
    <xdr:cxnSp macro="">
      <xdr:nvCxnSpPr>
        <xdr:cNvPr id="67" name="直線コネクタ 66"/>
        <xdr:cNvCxnSpPr/>
      </xdr:nvCxnSpPr>
      <xdr:spPr>
        <a:xfrm flipV="1">
          <a:off x="3098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72136</xdr:rowOff>
    </xdr:from>
    <xdr:to>
      <xdr:col>15</xdr:col>
      <xdr:colOff>98425</xdr:colOff>
      <xdr:row>38</xdr:row>
      <xdr:rowOff>72136</xdr:rowOff>
    </xdr:to>
    <xdr:cxnSp macro="">
      <xdr:nvCxnSpPr>
        <xdr:cNvPr id="70" name="直線コネクタ 69"/>
        <xdr:cNvCxnSpPr/>
      </xdr:nvCxnSpPr>
      <xdr:spPr>
        <a:xfrm>
          <a:off x="2209800" y="6587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38</xdr:row>
      <xdr:rowOff>72136</xdr:rowOff>
    </xdr:to>
    <xdr:cxnSp macro="">
      <xdr:nvCxnSpPr>
        <xdr:cNvPr id="73" name="直線コネクタ 72"/>
        <xdr:cNvCxnSpPr/>
      </xdr:nvCxnSpPr>
      <xdr:spPr>
        <a:xfrm>
          <a:off x="1320800" y="64912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21336</xdr:rowOff>
    </xdr:from>
    <xdr:to>
      <xdr:col>15</xdr:col>
      <xdr:colOff>149225</xdr:colOff>
      <xdr:row>38</xdr:row>
      <xdr:rowOff>122936</xdr:rowOff>
    </xdr:to>
    <xdr:sp macro="" textlink="">
      <xdr:nvSpPr>
        <xdr:cNvPr id="87" name="楕円 86"/>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107713</xdr:rowOff>
    </xdr:from>
    <xdr:ext cx="762000" cy="259045"/>
    <xdr:sp macro="" textlink="">
      <xdr:nvSpPr>
        <xdr:cNvPr id="88" name="テキスト ボックス 87"/>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物件費については類似団体平均を下回っているが、今後さらに指定管理者制度等を導入することで、委託先対象を民間企業に広げ、競争に伴うコスト削減に期待したい。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153126</xdr:rowOff>
    </xdr:from>
    <xdr:to>
      <xdr:col>82</xdr:col>
      <xdr:colOff>107950</xdr:colOff>
      <xdr:row>15</xdr:row>
      <xdr:rowOff>40459</xdr:rowOff>
    </xdr:to>
    <xdr:cxnSp macro="">
      <xdr:nvCxnSpPr>
        <xdr:cNvPr id="127" name="直線コネクタ 126"/>
        <xdr:cNvCxnSpPr/>
      </xdr:nvCxnSpPr>
      <xdr:spPr>
        <a:xfrm>
          <a:off x="15671800" y="255342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133531</xdr:rowOff>
    </xdr:from>
    <xdr:to>
      <xdr:col>78</xdr:col>
      <xdr:colOff>69850</xdr:colOff>
      <xdr:row>14</xdr:row>
      <xdr:rowOff>153126</xdr:rowOff>
    </xdr:to>
    <xdr:cxnSp macro="">
      <xdr:nvCxnSpPr>
        <xdr:cNvPr id="130" name="直線コネクタ 129"/>
        <xdr:cNvCxnSpPr/>
      </xdr:nvCxnSpPr>
      <xdr:spPr>
        <a:xfrm>
          <a:off x="14782800" y="25338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133531</xdr:rowOff>
    </xdr:from>
    <xdr:to>
      <xdr:col>73</xdr:col>
      <xdr:colOff>180975</xdr:colOff>
      <xdr:row>14</xdr:row>
      <xdr:rowOff>166188</xdr:rowOff>
    </xdr:to>
    <xdr:cxnSp macro="">
      <xdr:nvCxnSpPr>
        <xdr:cNvPr id="133" name="直線コネクタ 132"/>
        <xdr:cNvCxnSpPr/>
      </xdr:nvCxnSpPr>
      <xdr:spPr>
        <a:xfrm flipV="1">
          <a:off x="13893800" y="2533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22497</xdr:rowOff>
    </xdr:from>
    <xdr:to>
      <xdr:col>69</xdr:col>
      <xdr:colOff>92075</xdr:colOff>
      <xdr:row>14</xdr:row>
      <xdr:rowOff>166188</xdr:rowOff>
    </xdr:to>
    <xdr:cxnSp macro="">
      <xdr:nvCxnSpPr>
        <xdr:cNvPr id="136" name="直線コネクタ 135"/>
        <xdr:cNvCxnSpPr/>
      </xdr:nvCxnSpPr>
      <xdr:spPr>
        <a:xfrm>
          <a:off x="13004800" y="2422797"/>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161109</xdr:rowOff>
    </xdr:from>
    <xdr:to>
      <xdr:col>82</xdr:col>
      <xdr:colOff>158750</xdr:colOff>
      <xdr:row>15</xdr:row>
      <xdr:rowOff>91259</xdr:rowOff>
    </xdr:to>
    <xdr:sp macro="" textlink="">
      <xdr:nvSpPr>
        <xdr:cNvPr id="146" name="楕円 145"/>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6186</xdr:rowOff>
    </xdr:from>
    <xdr:ext cx="762000" cy="259045"/>
    <xdr:sp macro="" textlink="">
      <xdr:nvSpPr>
        <xdr:cNvPr id="147" name="物件費該当値テキスト"/>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102326</xdr:rowOff>
    </xdr:from>
    <xdr:to>
      <xdr:col>78</xdr:col>
      <xdr:colOff>120650</xdr:colOff>
      <xdr:row>15</xdr:row>
      <xdr:rowOff>32476</xdr:rowOff>
    </xdr:to>
    <xdr:sp macro="" textlink="">
      <xdr:nvSpPr>
        <xdr:cNvPr id="148" name="楕円 147"/>
        <xdr:cNvSpPr/>
      </xdr:nvSpPr>
      <xdr:spPr>
        <a:xfrm>
          <a:off x="15621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42653</xdr:rowOff>
    </xdr:from>
    <xdr:ext cx="736600" cy="259045"/>
    <xdr:sp macro="" textlink="">
      <xdr:nvSpPr>
        <xdr:cNvPr id="149" name="テキスト ボックス 148"/>
        <xdr:cNvSpPr txBox="1"/>
      </xdr:nvSpPr>
      <xdr:spPr>
        <a:xfrm>
          <a:off x="15290800" y="227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82731</xdr:rowOff>
    </xdr:from>
    <xdr:to>
      <xdr:col>74</xdr:col>
      <xdr:colOff>31750</xdr:colOff>
      <xdr:row>15</xdr:row>
      <xdr:rowOff>12881</xdr:rowOff>
    </xdr:to>
    <xdr:sp macro="" textlink="">
      <xdr:nvSpPr>
        <xdr:cNvPr id="150" name="楕円 149"/>
        <xdr:cNvSpPr/>
      </xdr:nvSpPr>
      <xdr:spPr>
        <a:xfrm>
          <a:off x="14732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23058</xdr:rowOff>
    </xdr:from>
    <xdr:ext cx="762000" cy="259045"/>
    <xdr:sp macro="" textlink="">
      <xdr:nvSpPr>
        <xdr:cNvPr id="151" name="テキスト ボックス 150"/>
        <xdr:cNvSpPr txBox="1"/>
      </xdr:nvSpPr>
      <xdr:spPr>
        <a:xfrm>
          <a:off x="14401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115388</xdr:rowOff>
    </xdr:from>
    <xdr:to>
      <xdr:col>69</xdr:col>
      <xdr:colOff>142875</xdr:colOff>
      <xdr:row>15</xdr:row>
      <xdr:rowOff>45538</xdr:rowOff>
    </xdr:to>
    <xdr:sp macro="" textlink="">
      <xdr:nvSpPr>
        <xdr:cNvPr id="152" name="楕円 151"/>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55715</xdr:rowOff>
    </xdr:from>
    <xdr:ext cx="762000" cy="259045"/>
    <xdr:sp macro="" textlink="">
      <xdr:nvSpPr>
        <xdr:cNvPr id="153" name="テキスト ボックス 152"/>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143147</xdr:rowOff>
    </xdr:from>
    <xdr:to>
      <xdr:col>65</xdr:col>
      <xdr:colOff>53975</xdr:colOff>
      <xdr:row>14</xdr:row>
      <xdr:rowOff>73297</xdr:rowOff>
    </xdr:to>
    <xdr:sp macro="" textlink="">
      <xdr:nvSpPr>
        <xdr:cNvPr id="154" name="楕円 153"/>
        <xdr:cNvSpPr/>
      </xdr:nvSpPr>
      <xdr:spPr>
        <a:xfrm>
          <a:off x="12954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83474</xdr:rowOff>
    </xdr:from>
    <xdr:ext cx="762000" cy="259045"/>
    <xdr:sp macro="" textlink="">
      <xdr:nvSpPr>
        <xdr:cNvPr id="155" name="テキスト ボックス 154"/>
        <xdr:cNvSpPr txBox="1"/>
      </xdr:nvSpPr>
      <xdr:spPr>
        <a:xfrm>
          <a:off x="12623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扶助費については、村独自の乳幼児医療費助成制度（中学校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年生までの医療費無料）等を実施しているものの、類似団体平均を下回っている。今後も、扶助費対象事業における資格審査等の適正化を図り、抑制に努めたい。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139700</xdr:rowOff>
    </xdr:to>
    <xdr:cxnSp macro="">
      <xdr:nvCxnSpPr>
        <xdr:cNvPr id="187" name="直線コネクタ 186"/>
        <xdr:cNvCxnSpPr/>
      </xdr:nvCxnSpPr>
      <xdr:spPr>
        <a:xfrm>
          <a:off x="3987800" y="9321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63500</xdr:rowOff>
    </xdr:to>
    <xdr:cxnSp macro="">
      <xdr:nvCxnSpPr>
        <xdr:cNvPr id="190" name="直線コネクタ 189"/>
        <xdr:cNvCxnSpPr/>
      </xdr:nvCxnSpPr>
      <xdr:spPr>
        <a:xfrm>
          <a:off x="3098800" y="932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63500</xdr:rowOff>
    </xdr:to>
    <xdr:cxnSp macro="">
      <xdr:nvCxnSpPr>
        <xdr:cNvPr id="193" name="直線コネクタ 192"/>
        <xdr:cNvCxnSpPr/>
      </xdr:nvCxnSpPr>
      <xdr:spPr>
        <a:xfrm>
          <a:off x="2209800" y="925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0</xdr:rowOff>
    </xdr:to>
    <xdr:cxnSp macro="">
      <xdr:nvCxnSpPr>
        <xdr:cNvPr id="196" name="直線コネクタ 195"/>
        <xdr:cNvCxnSpPr/>
      </xdr:nvCxnSpPr>
      <xdr:spPr>
        <a:xfrm>
          <a:off x="1320800" y="925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6" name="楕円 205"/>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7"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8" name="楕円 207"/>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09" name="テキスト ボックス 208"/>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10" name="楕円 209"/>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1" name="テキスト ボックス 210"/>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2" name="楕円 211"/>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3" name="テキスト ボックス 212"/>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4" name="楕円 213"/>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5" name="テキスト ボックス 214"/>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その他に係る経常収支比率が類似団体平均を上回っているのは、繰出金が多額であることが主な要因である。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各特別会計の経費節減や医療給付費縮小対策、介護給付費縮小対策実施等による繰出金縮小に努める。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170434</xdr:rowOff>
    </xdr:to>
    <xdr:cxnSp macro="">
      <xdr:nvCxnSpPr>
        <xdr:cNvPr id="245" name="直線コネクタ 244"/>
        <xdr:cNvCxnSpPr/>
      </xdr:nvCxnSpPr>
      <xdr:spPr>
        <a:xfrm>
          <a:off x="15671800" y="99110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147574</xdr:rowOff>
    </xdr:to>
    <xdr:cxnSp macro="">
      <xdr:nvCxnSpPr>
        <xdr:cNvPr id="248" name="直線コネクタ 247"/>
        <xdr:cNvCxnSpPr/>
      </xdr:nvCxnSpPr>
      <xdr:spPr>
        <a:xfrm flipV="1">
          <a:off x="14782800" y="9911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133858</xdr:rowOff>
    </xdr:from>
    <xdr:to>
      <xdr:col>73</xdr:col>
      <xdr:colOff>180975</xdr:colOff>
      <xdr:row>57</xdr:row>
      <xdr:rowOff>147574</xdr:rowOff>
    </xdr:to>
    <xdr:cxnSp macro="">
      <xdr:nvCxnSpPr>
        <xdr:cNvPr id="251" name="直線コネクタ 250"/>
        <xdr:cNvCxnSpPr/>
      </xdr:nvCxnSpPr>
      <xdr:spPr>
        <a:xfrm>
          <a:off x="13893800" y="9906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129286</xdr:rowOff>
    </xdr:from>
    <xdr:to>
      <xdr:col>69</xdr:col>
      <xdr:colOff>92075</xdr:colOff>
      <xdr:row>57</xdr:row>
      <xdr:rowOff>133858</xdr:rowOff>
    </xdr:to>
    <xdr:cxnSp macro="">
      <xdr:nvCxnSpPr>
        <xdr:cNvPr id="254" name="直線コネクタ 253"/>
        <xdr:cNvCxnSpPr/>
      </xdr:nvCxnSpPr>
      <xdr:spPr>
        <a:xfrm>
          <a:off x="13004800" y="9901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119634</xdr:rowOff>
    </xdr:from>
    <xdr:to>
      <xdr:col>82</xdr:col>
      <xdr:colOff>158750</xdr:colOff>
      <xdr:row>58</xdr:row>
      <xdr:rowOff>49784</xdr:rowOff>
    </xdr:to>
    <xdr:sp macro="" textlink="">
      <xdr:nvSpPr>
        <xdr:cNvPr id="264" name="楕円 263"/>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91711</xdr:rowOff>
    </xdr:from>
    <xdr:ext cx="762000" cy="259045"/>
    <xdr:sp macro="" textlink="">
      <xdr:nvSpPr>
        <xdr:cNvPr id="265"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6" name="楕円 265"/>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7" name="テキスト ボックス 266"/>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68" name="楕円 267"/>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69" name="テキスト ボックス 268"/>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83058</xdr:rowOff>
    </xdr:from>
    <xdr:to>
      <xdr:col>69</xdr:col>
      <xdr:colOff>142875</xdr:colOff>
      <xdr:row>58</xdr:row>
      <xdr:rowOff>13208</xdr:rowOff>
    </xdr:to>
    <xdr:sp macro="" textlink="">
      <xdr:nvSpPr>
        <xdr:cNvPr id="270" name="楕円 269"/>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169435</xdr:rowOff>
    </xdr:from>
    <xdr:ext cx="762000" cy="259045"/>
    <xdr:sp macro="" textlink="">
      <xdr:nvSpPr>
        <xdr:cNvPr id="271" name="テキスト ボックス 270"/>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78486</xdr:rowOff>
    </xdr:from>
    <xdr:to>
      <xdr:col>65</xdr:col>
      <xdr:colOff>53975</xdr:colOff>
      <xdr:row>58</xdr:row>
      <xdr:rowOff>8636</xdr:rowOff>
    </xdr:to>
    <xdr:sp macro="" textlink="">
      <xdr:nvSpPr>
        <xdr:cNvPr id="272" name="楕円 271"/>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164863</xdr:rowOff>
    </xdr:from>
    <xdr:ext cx="762000" cy="259045"/>
    <xdr:sp macro="" textlink="">
      <xdr:nvSpPr>
        <xdr:cNvPr id="273" name="テキスト ボックス 272"/>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補助費等については類似団体平均を大きく上回っている。補助金交付事業の妥当性を再度検証るとともに明確な基準を設け、廃止や見直しを行う方針である。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69850</xdr:rowOff>
    </xdr:to>
    <xdr:cxnSp macro="">
      <xdr:nvCxnSpPr>
        <xdr:cNvPr id="303" name="直線コネクタ 302"/>
        <xdr:cNvCxnSpPr/>
      </xdr:nvCxnSpPr>
      <xdr:spPr>
        <a:xfrm>
          <a:off x="15671800" y="6322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69850</xdr:rowOff>
    </xdr:to>
    <xdr:cxnSp macro="">
      <xdr:nvCxnSpPr>
        <xdr:cNvPr id="306" name="直線コネクタ 305"/>
        <xdr:cNvCxnSpPr/>
      </xdr:nvCxnSpPr>
      <xdr:spPr>
        <a:xfrm flipV="1">
          <a:off x="14782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69850</xdr:rowOff>
    </xdr:to>
    <xdr:cxnSp macro="">
      <xdr:nvCxnSpPr>
        <xdr:cNvPr id="309" name="直線コネクタ 308"/>
        <xdr:cNvCxnSpPr/>
      </xdr:nvCxnSpPr>
      <xdr:spPr>
        <a:xfrm>
          <a:off x="13893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65278</xdr:rowOff>
    </xdr:to>
    <xdr:cxnSp macro="">
      <xdr:nvCxnSpPr>
        <xdr:cNvPr id="312" name="直線コネクタ 311"/>
        <xdr:cNvCxnSpPr/>
      </xdr:nvCxnSpPr>
      <xdr:spPr>
        <a:xfrm>
          <a:off x="13004800" y="6372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2" name="楕円 32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4" name="楕円 32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5" name="テキスト ボックス 32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6" name="楕円 32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7" name="テキスト ボックス 32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8" name="楕円 327"/>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9" name="テキスト ボックス 328"/>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0" name="楕円 329"/>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1" name="テキスト ボックス 33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普通建設事業に係る起債償還等の完了に伴い、類似団体をやや下回っているが、平成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年度から国営土地改良事業の元利償還が始まり公債費の増加が見込まれることから、今後の事業計画については整理・縮小を図り、起債依存型事業実施の見直しを行う。</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107950</xdr:rowOff>
    </xdr:to>
    <xdr:cxnSp macro="">
      <xdr:nvCxnSpPr>
        <xdr:cNvPr id="363" name="直線コネクタ 362"/>
        <xdr:cNvCxnSpPr/>
      </xdr:nvCxnSpPr>
      <xdr:spPr>
        <a:xfrm>
          <a:off x="3987800" y="131152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85089</xdr:rowOff>
    </xdr:to>
    <xdr:cxnSp macro="">
      <xdr:nvCxnSpPr>
        <xdr:cNvPr id="366" name="直線コネクタ 365"/>
        <xdr:cNvCxnSpPr/>
      </xdr:nvCxnSpPr>
      <xdr:spPr>
        <a:xfrm>
          <a:off x="3098800" y="130848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77470</xdr:rowOff>
    </xdr:to>
    <xdr:cxnSp macro="">
      <xdr:nvCxnSpPr>
        <xdr:cNvPr id="369" name="直線コネクタ 368"/>
        <xdr:cNvCxnSpPr/>
      </xdr:nvCxnSpPr>
      <xdr:spPr>
        <a:xfrm flipV="1">
          <a:off x="2209800" y="130848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76</xdr:row>
      <xdr:rowOff>88900</xdr:rowOff>
    </xdr:to>
    <xdr:cxnSp macro="">
      <xdr:nvCxnSpPr>
        <xdr:cNvPr id="372" name="直線コネクタ 371"/>
        <xdr:cNvCxnSpPr/>
      </xdr:nvCxnSpPr>
      <xdr:spPr>
        <a:xfrm flipV="1">
          <a:off x="1320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82" name="楕円 381"/>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3"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4" name="楕円 383"/>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5" name="テキスト ボックス 384"/>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6" name="楕円 385"/>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7" name="テキスト ボックス 386"/>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8" name="楕円 387"/>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89" name="テキスト ボックス 388"/>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0" name="楕円 389"/>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1" name="テキスト ボックス 390"/>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類似団体平均を上回っているのは、人件費及び繰出金の増加が主な要因である。職員数が類似団体平均と比較して多く人件費が多額になっている事や、簡易水道事業特別会計への繰出金、公共下水道事業特別会計への繰出金など、公営企業会計への繰出金が必要となっているためである。</a:t>
          </a:r>
        </a:p>
        <a:p>
          <a:r>
            <a:rPr kumimoji="1" lang="ja-JP" altLang="en-US" sz="1300">
              <a:latin typeface="ＭＳ Ｐゴシック" panose="020B0600070205080204" pitchFamily="50" charset="-128"/>
              <a:ea typeface="ＭＳ Ｐゴシック" panose="020B0600070205080204" pitchFamily="50" charset="-128"/>
            </a:rPr>
            <a:t>　今後、民間委託化推進による人件費の節減、公営企業については財政健全化を図ることにより、税収を主な財源とする普通会計の負担額を減らしていくよう努める。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94343</xdr:rowOff>
    </xdr:from>
    <xdr:to>
      <xdr:col>82</xdr:col>
      <xdr:colOff>107950</xdr:colOff>
      <xdr:row>79</xdr:row>
      <xdr:rowOff>82913</xdr:rowOff>
    </xdr:to>
    <xdr:cxnSp macro="">
      <xdr:nvCxnSpPr>
        <xdr:cNvPr id="426" name="直線コネクタ 425"/>
        <xdr:cNvCxnSpPr/>
      </xdr:nvCxnSpPr>
      <xdr:spPr>
        <a:xfrm>
          <a:off x="15671800" y="13467443"/>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94343</xdr:rowOff>
    </xdr:from>
    <xdr:to>
      <xdr:col>78</xdr:col>
      <xdr:colOff>69850</xdr:colOff>
      <xdr:row>78</xdr:row>
      <xdr:rowOff>159657</xdr:rowOff>
    </xdr:to>
    <xdr:cxnSp macro="">
      <xdr:nvCxnSpPr>
        <xdr:cNvPr id="429" name="直線コネクタ 428"/>
        <xdr:cNvCxnSpPr/>
      </xdr:nvCxnSpPr>
      <xdr:spPr>
        <a:xfrm flipV="1">
          <a:off x="14782800" y="1346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146594</xdr:rowOff>
    </xdr:from>
    <xdr:to>
      <xdr:col>73</xdr:col>
      <xdr:colOff>180975</xdr:colOff>
      <xdr:row>78</xdr:row>
      <xdr:rowOff>159657</xdr:rowOff>
    </xdr:to>
    <xdr:cxnSp macro="">
      <xdr:nvCxnSpPr>
        <xdr:cNvPr id="432" name="直線コネクタ 431"/>
        <xdr:cNvCxnSpPr/>
      </xdr:nvCxnSpPr>
      <xdr:spPr>
        <a:xfrm>
          <a:off x="13893800" y="13519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148227</xdr:rowOff>
    </xdr:from>
    <xdr:to>
      <xdr:col>69</xdr:col>
      <xdr:colOff>92075</xdr:colOff>
      <xdr:row>78</xdr:row>
      <xdr:rowOff>146594</xdr:rowOff>
    </xdr:to>
    <xdr:cxnSp macro="">
      <xdr:nvCxnSpPr>
        <xdr:cNvPr id="435" name="直線コネクタ 434"/>
        <xdr:cNvCxnSpPr/>
      </xdr:nvCxnSpPr>
      <xdr:spPr>
        <a:xfrm>
          <a:off x="13004800" y="1334987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32113</xdr:rowOff>
    </xdr:from>
    <xdr:to>
      <xdr:col>82</xdr:col>
      <xdr:colOff>158750</xdr:colOff>
      <xdr:row>79</xdr:row>
      <xdr:rowOff>133713</xdr:rowOff>
    </xdr:to>
    <xdr:sp macro="" textlink="">
      <xdr:nvSpPr>
        <xdr:cNvPr id="445" name="楕円 444"/>
        <xdr:cNvSpPr/>
      </xdr:nvSpPr>
      <xdr:spPr>
        <a:xfrm>
          <a:off x="16459200" y="135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4190</xdr:rowOff>
    </xdr:from>
    <xdr:ext cx="762000" cy="259045"/>
    <xdr:sp macro="" textlink="">
      <xdr:nvSpPr>
        <xdr:cNvPr id="446" name="公債費以外該当値テキスト"/>
        <xdr:cNvSpPr txBox="1"/>
      </xdr:nvSpPr>
      <xdr:spPr>
        <a:xfrm>
          <a:off x="165989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43543</xdr:rowOff>
    </xdr:from>
    <xdr:to>
      <xdr:col>78</xdr:col>
      <xdr:colOff>120650</xdr:colOff>
      <xdr:row>78</xdr:row>
      <xdr:rowOff>145143</xdr:rowOff>
    </xdr:to>
    <xdr:sp macro="" textlink="">
      <xdr:nvSpPr>
        <xdr:cNvPr id="447" name="楕円 446"/>
        <xdr:cNvSpPr/>
      </xdr:nvSpPr>
      <xdr:spPr>
        <a:xfrm>
          <a:off x="15621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129920</xdr:rowOff>
    </xdr:from>
    <xdr:ext cx="736600" cy="259045"/>
    <xdr:sp macro="" textlink="">
      <xdr:nvSpPr>
        <xdr:cNvPr id="448" name="テキスト ボックス 447"/>
        <xdr:cNvSpPr txBox="1"/>
      </xdr:nvSpPr>
      <xdr:spPr>
        <a:xfrm>
          <a:off x="15290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108857</xdr:rowOff>
    </xdr:from>
    <xdr:to>
      <xdr:col>74</xdr:col>
      <xdr:colOff>31750</xdr:colOff>
      <xdr:row>79</xdr:row>
      <xdr:rowOff>39007</xdr:rowOff>
    </xdr:to>
    <xdr:sp macro="" textlink="">
      <xdr:nvSpPr>
        <xdr:cNvPr id="449" name="楕円 448"/>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23784</xdr:rowOff>
    </xdr:from>
    <xdr:ext cx="762000" cy="259045"/>
    <xdr:sp macro="" textlink="">
      <xdr:nvSpPr>
        <xdr:cNvPr id="450" name="テキスト ボックス 449"/>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95794</xdr:rowOff>
    </xdr:from>
    <xdr:to>
      <xdr:col>69</xdr:col>
      <xdr:colOff>142875</xdr:colOff>
      <xdr:row>79</xdr:row>
      <xdr:rowOff>25944</xdr:rowOff>
    </xdr:to>
    <xdr:sp macro="" textlink="">
      <xdr:nvSpPr>
        <xdr:cNvPr id="451" name="楕円 450"/>
        <xdr:cNvSpPr/>
      </xdr:nvSpPr>
      <xdr:spPr>
        <a:xfrm>
          <a:off x="13843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52" name="テキスト ボックス 451"/>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97427</xdr:rowOff>
    </xdr:from>
    <xdr:to>
      <xdr:col>65</xdr:col>
      <xdr:colOff>53975</xdr:colOff>
      <xdr:row>78</xdr:row>
      <xdr:rowOff>27577</xdr:rowOff>
    </xdr:to>
    <xdr:sp macro="" textlink="">
      <xdr:nvSpPr>
        <xdr:cNvPr id="453" name="楕円 452"/>
        <xdr:cNvSpPr/>
      </xdr:nvSpPr>
      <xdr:spPr>
        <a:xfrm>
          <a:off x="12954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12354</xdr:rowOff>
    </xdr:from>
    <xdr:ext cx="762000" cy="259045"/>
    <xdr:sp macro="" textlink="">
      <xdr:nvSpPr>
        <xdr:cNvPr id="454" name="テキスト ボックス 453"/>
        <xdr:cNvSpPr txBox="1"/>
      </xdr:nvSpPr>
      <xdr:spPr>
        <a:xfrm>
          <a:off x="12623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154095</xdr:rowOff>
    </xdr:from>
    <xdr:to>
      <xdr:col>29</xdr:col>
      <xdr:colOff>127000</xdr:colOff>
      <xdr:row>16</xdr:row>
      <xdr:rowOff>164525</xdr:rowOff>
    </xdr:to>
    <xdr:cxnSp macro="">
      <xdr:nvCxnSpPr>
        <xdr:cNvPr id="49" name="直線コネクタ 48"/>
        <xdr:cNvCxnSpPr/>
      </xdr:nvCxnSpPr>
      <xdr:spPr bwMode="auto">
        <a:xfrm flipV="1">
          <a:off x="5003800" y="2944920"/>
          <a:ext cx="647700" cy="10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151681</xdr:rowOff>
    </xdr:from>
    <xdr:to>
      <xdr:col>26</xdr:col>
      <xdr:colOff>50800</xdr:colOff>
      <xdr:row>16</xdr:row>
      <xdr:rowOff>164525</xdr:rowOff>
    </xdr:to>
    <xdr:cxnSp macro="">
      <xdr:nvCxnSpPr>
        <xdr:cNvPr id="52" name="直線コネクタ 51"/>
        <xdr:cNvCxnSpPr/>
      </xdr:nvCxnSpPr>
      <xdr:spPr bwMode="auto">
        <a:xfrm>
          <a:off x="4305300" y="2942506"/>
          <a:ext cx="698500" cy="1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151681</xdr:rowOff>
    </xdr:from>
    <xdr:to>
      <xdr:col>22</xdr:col>
      <xdr:colOff>114300</xdr:colOff>
      <xdr:row>17</xdr:row>
      <xdr:rowOff>7461</xdr:rowOff>
    </xdr:to>
    <xdr:cxnSp macro="">
      <xdr:nvCxnSpPr>
        <xdr:cNvPr id="55" name="直線コネクタ 54"/>
        <xdr:cNvCxnSpPr/>
      </xdr:nvCxnSpPr>
      <xdr:spPr bwMode="auto">
        <a:xfrm flipV="1">
          <a:off x="3606800" y="2942506"/>
          <a:ext cx="698500" cy="27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7461</xdr:rowOff>
    </xdr:from>
    <xdr:to>
      <xdr:col>18</xdr:col>
      <xdr:colOff>177800</xdr:colOff>
      <xdr:row>17</xdr:row>
      <xdr:rowOff>31664</xdr:rowOff>
    </xdr:to>
    <xdr:cxnSp macro="">
      <xdr:nvCxnSpPr>
        <xdr:cNvPr id="58" name="直線コネクタ 57"/>
        <xdr:cNvCxnSpPr/>
      </xdr:nvCxnSpPr>
      <xdr:spPr bwMode="auto">
        <a:xfrm flipV="1">
          <a:off x="2908300" y="2969736"/>
          <a:ext cx="698500" cy="2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103295</xdr:rowOff>
    </xdr:from>
    <xdr:to>
      <xdr:col>29</xdr:col>
      <xdr:colOff>177800</xdr:colOff>
      <xdr:row>17</xdr:row>
      <xdr:rowOff>33445</xdr:rowOff>
    </xdr:to>
    <xdr:sp macro="" textlink="">
      <xdr:nvSpPr>
        <xdr:cNvPr id="68" name="楕円 67"/>
        <xdr:cNvSpPr/>
      </xdr:nvSpPr>
      <xdr:spPr bwMode="auto">
        <a:xfrm>
          <a:off x="5600700" y="2894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119822</xdr:rowOff>
    </xdr:from>
    <xdr:ext cx="762000" cy="259045"/>
    <xdr:sp macro="" textlink="">
      <xdr:nvSpPr>
        <xdr:cNvPr id="69" name="人口1人当たり決算額の推移該当値テキスト130"/>
        <xdr:cNvSpPr txBox="1"/>
      </xdr:nvSpPr>
      <xdr:spPr>
        <a:xfrm>
          <a:off x="5740400" y="27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113725</xdr:rowOff>
    </xdr:from>
    <xdr:to>
      <xdr:col>26</xdr:col>
      <xdr:colOff>101600</xdr:colOff>
      <xdr:row>17</xdr:row>
      <xdr:rowOff>43875</xdr:rowOff>
    </xdr:to>
    <xdr:sp macro="" textlink="">
      <xdr:nvSpPr>
        <xdr:cNvPr id="70" name="楕円 69"/>
        <xdr:cNvSpPr/>
      </xdr:nvSpPr>
      <xdr:spPr bwMode="auto">
        <a:xfrm>
          <a:off x="4953000" y="290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54052</xdr:rowOff>
    </xdr:from>
    <xdr:ext cx="736600" cy="259045"/>
    <xdr:sp macro="" textlink="">
      <xdr:nvSpPr>
        <xdr:cNvPr id="71" name="テキスト ボックス 70"/>
        <xdr:cNvSpPr txBox="1"/>
      </xdr:nvSpPr>
      <xdr:spPr>
        <a:xfrm>
          <a:off x="4622800" y="267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100881</xdr:rowOff>
    </xdr:from>
    <xdr:to>
      <xdr:col>22</xdr:col>
      <xdr:colOff>165100</xdr:colOff>
      <xdr:row>17</xdr:row>
      <xdr:rowOff>31031</xdr:rowOff>
    </xdr:to>
    <xdr:sp macro="" textlink="">
      <xdr:nvSpPr>
        <xdr:cNvPr id="72" name="楕円 71"/>
        <xdr:cNvSpPr/>
      </xdr:nvSpPr>
      <xdr:spPr bwMode="auto">
        <a:xfrm>
          <a:off x="4254500" y="28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41208</xdr:rowOff>
    </xdr:from>
    <xdr:ext cx="762000" cy="259045"/>
    <xdr:sp macro="" textlink="">
      <xdr:nvSpPr>
        <xdr:cNvPr id="73" name="テキスト ボックス 72"/>
        <xdr:cNvSpPr txBox="1"/>
      </xdr:nvSpPr>
      <xdr:spPr>
        <a:xfrm>
          <a:off x="3924300" y="26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128111</xdr:rowOff>
    </xdr:from>
    <xdr:to>
      <xdr:col>19</xdr:col>
      <xdr:colOff>38100</xdr:colOff>
      <xdr:row>17</xdr:row>
      <xdr:rowOff>58261</xdr:rowOff>
    </xdr:to>
    <xdr:sp macro="" textlink="">
      <xdr:nvSpPr>
        <xdr:cNvPr id="74" name="楕円 73"/>
        <xdr:cNvSpPr/>
      </xdr:nvSpPr>
      <xdr:spPr bwMode="auto">
        <a:xfrm>
          <a:off x="3556000" y="291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68438</xdr:rowOff>
    </xdr:from>
    <xdr:ext cx="762000" cy="259045"/>
    <xdr:sp macro="" textlink="">
      <xdr:nvSpPr>
        <xdr:cNvPr id="75" name="テキスト ボックス 74"/>
        <xdr:cNvSpPr txBox="1"/>
      </xdr:nvSpPr>
      <xdr:spPr>
        <a:xfrm>
          <a:off x="3225800" y="268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152314</xdr:rowOff>
    </xdr:from>
    <xdr:to>
      <xdr:col>15</xdr:col>
      <xdr:colOff>101600</xdr:colOff>
      <xdr:row>17</xdr:row>
      <xdr:rowOff>82464</xdr:rowOff>
    </xdr:to>
    <xdr:sp macro="" textlink="">
      <xdr:nvSpPr>
        <xdr:cNvPr id="76" name="楕円 75"/>
        <xdr:cNvSpPr/>
      </xdr:nvSpPr>
      <xdr:spPr bwMode="auto">
        <a:xfrm>
          <a:off x="2857500" y="2943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92641</xdr:rowOff>
    </xdr:from>
    <xdr:ext cx="762000" cy="259045"/>
    <xdr:sp macro="" textlink="">
      <xdr:nvSpPr>
        <xdr:cNvPr id="77" name="テキスト ボックス 76"/>
        <xdr:cNvSpPr txBox="1"/>
      </xdr:nvSpPr>
      <xdr:spPr>
        <a:xfrm>
          <a:off x="2527300" y="271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60432</xdr:rowOff>
    </xdr:from>
    <xdr:to>
      <xdr:col>29</xdr:col>
      <xdr:colOff>127000</xdr:colOff>
      <xdr:row>35</xdr:row>
      <xdr:rowOff>82190</xdr:rowOff>
    </xdr:to>
    <xdr:cxnSp macro="">
      <xdr:nvCxnSpPr>
        <xdr:cNvPr id="108" name="直線コネクタ 107"/>
        <xdr:cNvCxnSpPr/>
      </xdr:nvCxnSpPr>
      <xdr:spPr bwMode="auto">
        <a:xfrm flipV="1">
          <a:off x="5003800" y="6670782"/>
          <a:ext cx="647700" cy="2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82190</xdr:rowOff>
    </xdr:from>
    <xdr:to>
      <xdr:col>26</xdr:col>
      <xdr:colOff>50800</xdr:colOff>
      <xdr:row>35</xdr:row>
      <xdr:rowOff>86021</xdr:rowOff>
    </xdr:to>
    <xdr:cxnSp macro="">
      <xdr:nvCxnSpPr>
        <xdr:cNvPr id="111" name="直線コネクタ 110"/>
        <xdr:cNvCxnSpPr/>
      </xdr:nvCxnSpPr>
      <xdr:spPr bwMode="auto">
        <a:xfrm flipV="1">
          <a:off x="4305300" y="6692540"/>
          <a:ext cx="698500" cy="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86021</xdr:rowOff>
    </xdr:from>
    <xdr:to>
      <xdr:col>22</xdr:col>
      <xdr:colOff>114300</xdr:colOff>
      <xdr:row>35</xdr:row>
      <xdr:rowOff>125473</xdr:rowOff>
    </xdr:to>
    <xdr:cxnSp macro="">
      <xdr:nvCxnSpPr>
        <xdr:cNvPr id="114" name="直線コネクタ 113"/>
        <xdr:cNvCxnSpPr/>
      </xdr:nvCxnSpPr>
      <xdr:spPr bwMode="auto">
        <a:xfrm flipV="1">
          <a:off x="3606800" y="6696371"/>
          <a:ext cx="698500" cy="39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99075</xdr:rowOff>
    </xdr:from>
    <xdr:to>
      <xdr:col>18</xdr:col>
      <xdr:colOff>177800</xdr:colOff>
      <xdr:row>35</xdr:row>
      <xdr:rowOff>125473</xdr:rowOff>
    </xdr:to>
    <xdr:cxnSp macro="">
      <xdr:nvCxnSpPr>
        <xdr:cNvPr id="117" name="直線コネクタ 116"/>
        <xdr:cNvCxnSpPr/>
      </xdr:nvCxnSpPr>
      <xdr:spPr bwMode="auto">
        <a:xfrm>
          <a:off x="2908300" y="6709425"/>
          <a:ext cx="698500" cy="2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9632</xdr:rowOff>
    </xdr:from>
    <xdr:to>
      <xdr:col>29</xdr:col>
      <xdr:colOff>177800</xdr:colOff>
      <xdr:row>35</xdr:row>
      <xdr:rowOff>111232</xdr:rowOff>
    </xdr:to>
    <xdr:sp macro="" textlink="">
      <xdr:nvSpPr>
        <xdr:cNvPr id="127" name="楕円 126"/>
        <xdr:cNvSpPr/>
      </xdr:nvSpPr>
      <xdr:spPr bwMode="auto">
        <a:xfrm>
          <a:off x="5600700" y="661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197609</xdr:rowOff>
    </xdr:from>
    <xdr:ext cx="762000" cy="259045"/>
    <xdr:sp macro="" textlink="">
      <xdr:nvSpPr>
        <xdr:cNvPr id="128" name="人口1人当たり決算額の推移該当値テキスト445"/>
        <xdr:cNvSpPr txBox="1"/>
      </xdr:nvSpPr>
      <xdr:spPr>
        <a:xfrm>
          <a:off x="5740400" y="646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31390</xdr:rowOff>
    </xdr:from>
    <xdr:to>
      <xdr:col>26</xdr:col>
      <xdr:colOff>101600</xdr:colOff>
      <xdr:row>35</xdr:row>
      <xdr:rowOff>132990</xdr:rowOff>
    </xdr:to>
    <xdr:sp macro="" textlink="">
      <xdr:nvSpPr>
        <xdr:cNvPr id="129" name="楕円 128"/>
        <xdr:cNvSpPr/>
      </xdr:nvSpPr>
      <xdr:spPr bwMode="auto">
        <a:xfrm>
          <a:off x="4953000" y="6641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143167</xdr:rowOff>
    </xdr:from>
    <xdr:ext cx="736600" cy="259045"/>
    <xdr:sp macro="" textlink="">
      <xdr:nvSpPr>
        <xdr:cNvPr id="130" name="テキスト ボックス 129"/>
        <xdr:cNvSpPr txBox="1"/>
      </xdr:nvSpPr>
      <xdr:spPr>
        <a:xfrm>
          <a:off x="4622800" y="641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35221</xdr:rowOff>
    </xdr:from>
    <xdr:to>
      <xdr:col>22</xdr:col>
      <xdr:colOff>165100</xdr:colOff>
      <xdr:row>35</xdr:row>
      <xdr:rowOff>136821</xdr:rowOff>
    </xdr:to>
    <xdr:sp macro="" textlink="">
      <xdr:nvSpPr>
        <xdr:cNvPr id="131" name="楕円 130"/>
        <xdr:cNvSpPr/>
      </xdr:nvSpPr>
      <xdr:spPr bwMode="auto">
        <a:xfrm>
          <a:off x="4254500" y="664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146998</xdr:rowOff>
    </xdr:from>
    <xdr:ext cx="762000" cy="259045"/>
    <xdr:sp macro="" textlink="">
      <xdr:nvSpPr>
        <xdr:cNvPr id="132" name="テキスト ボックス 131"/>
        <xdr:cNvSpPr txBox="1"/>
      </xdr:nvSpPr>
      <xdr:spPr>
        <a:xfrm>
          <a:off x="3924300" y="641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74673</xdr:rowOff>
    </xdr:from>
    <xdr:to>
      <xdr:col>19</xdr:col>
      <xdr:colOff>38100</xdr:colOff>
      <xdr:row>35</xdr:row>
      <xdr:rowOff>176273</xdr:rowOff>
    </xdr:to>
    <xdr:sp macro="" textlink="">
      <xdr:nvSpPr>
        <xdr:cNvPr id="133" name="楕円 132"/>
        <xdr:cNvSpPr/>
      </xdr:nvSpPr>
      <xdr:spPr bwMode="auto">
        <a:xfrm>
          <a:off x="3556000" y="668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186450</xdr:rowOff>
    </xdr:from>
    <xdr:ext cx="762000" cy="259045"/>
    <xdr:sp macro="" textlink="">
      <xdr:nvSpPr>
        <xdr:cNvPr id="134" name="テキスト ボックス 133"/>
        <xdr:cNvSpPr txBox="1"/>
      </xdr:nvSpPr>
      <xdr:spPr>
        <a:xfrm>
          <a:off x="3225800" y="645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48275</xdr:rowOff>
    </xdr:from>
    <xdr:to>
      <xdr:col>15</xdr:col>
      <xdr:colOff>101600</xdr:colOff>
      <xdr:row>35</xdr:row>
      <xdr:rowOff>149875</xdr:rowOff>
    </xdr:to>
    <xdr:sp macro="" textlink="">
      <xdr:nvSpPr>
        <xdr:cNvPr id="135" name="楕円 134"/>
        <xdr:cNvSpPr/>
      </xdr:nvSpPr>
      <xdr:spPr bwMode="auto">
        <a:xfrm>
          <a:off x="2857500" y="6658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160051</xdr:rowOff>
    </xdr:from>
    <xdr:ext cx="762000" cy="259045"/>
    <xdr:sp macro="" textlink="">
      <xdr:nvSpPr>
        <xdr:cNvPr id="136" name="テキスト ボックス 135"/>
        <xdr:cNvSpPr txBox="1"/>
      </xdr:nvSpPr>
      <xdr:spPr>
        <a:xfrm>
          <a:off x="2527300" y="642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2,067
114.25
3,094,955
3,036,252
58,702
1,676,246
2,747,827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50114</xdr:rowOff>
    </xdr:from>
    <xdr:to>
      <xdr:col>24</xdr:col>
      <xdr:colOff>63500</xdr:colOff>
      <xdr:row>35</xdr:row>
      <xdr:rowOff>55397</xdr:rowOff>
    </xdr:to>
    <xdr:cxnSp macro="">
      <xdr:nvCxnSpPr>
        <xdr:cNvPr id="58" name="直線コネクタ 57"/>
        <xdr:cNvCxnSpPr/>
      </xdr:nvCxnSpPr>
      <xdr:spPr>
        <a:xfrm flipV="1">
          <a:off x="3797300" y="6050864"/>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38695</xdr:rowOff>
    </xdr:from>
    <xdr:to>
      <xdr:col>19</xdr:col>
      <xdr:colOff>177800</xdr:colOff>
      <xdr:row>35</xdr:row>
      <xdr:rowOff>55397</xdr:rowOff>
    </xdr:to>
    <xdr:cxnSp macro="">
      <xdr:nvCxnSpPr>
        <xdr:cNvPr id="61" name="直線コネクタ 60"/>
        <xdr:cNvCxnSpPr/>
      </xdr:nvCxnSpPr>
      <xdr:spPr>
        <a:xfrm>
          <a:off x="2908300" y="6039445"/>
          <a:ext cx="8890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38695</xdr:rowOff>
    </xdr:from>
    <xdr:to>
      <xdr:col>15</xdr:col>
      <xdr:colOff>50800</xdr:colOff>
      <xdr:row>35</xdr:row>
      <xdr:rowOff>65725</xdr:rowOff>
    </xdr:to>
    <xdr:cxnSp macro="">
      <xdr:nvCxnSpPr>
        <xdr:cNvPr id="64" name="直線コネクタ 63"/>
        <xdr:cNvCxnSpPr/>
      </xdr:nvCxnSpPr>
      <xdr:spPr>
        <a:xfrm flipV="1">
          <a:off x="2019300" y="6039445"/>
          <a:ext cx="889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65725</xdr:rowOff>
    </xdr:from>
    <xdr:to>
      <xdr:col>10</xdr:col>
      <xdr:colOff>114300</xdr:colOff>
      <xdr:row>35</xdr:row>
      <xdr:rowOff>89010</xdr:rowOff>
    </xdr:to>
    <xdr:cxnSp macro="">
      <xdr:nvCxnSpPr>
        <xdr:cNvPr id="67" name="直線コネクタ 66"/>
        <xdr:cNvCxnSpPr/>
      </xdr:nvCxnSpPr>
      <xdr:spPr>
        <a:xfrm flipV="1">
          <a:off x="1130300" y="6066475"/>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170764</xdr:rowOff>
    </xdr:from>
    <xdr:to>
      <xdr:col>24</xdr:col>
      <xdr:colOff>114300</xdr:colOff>
      <xdr:row>35</xdr:row>
      <xdr:rowOff>100914</xdr:rowOff>
    </xdr:to>
    <xdr:sp macro="" textlink="">
      <xdr:nvSpPr>
        <xdr:cNvPr id="77" name="楕円 76"/>
        <xdr:cNvSpPr/>
      </xdr:nvSpPr>
      <xdr:spPr>
        <a:xfrm>
          <a:off x="4584700" y="60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22191</xdr:rowOff>
    </xdr:from>
    <xdr:ext cx="599010" cy="259045"/>
    <xdr:sp macro="" textlink="">
      <xdr:nvSpPr>
        <xdr:cNvPr id="78" name="人件費該当値テキスト"/>
        <xdr:cNvSpPr txBox="1"/>
      </xdr:nvSpPr>
      <xdr:spPr>
        <a:xfrm>
          <a:off x="4686300" y="585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4597</xdr:rowOff>
    </xdr:from>
    <xdr:to>
      <xdr:col>20</xdr:col>
      <xdr:colOff>38100</xdr:colOff>
      <xdr:row>35</xdr:row>
      <xdr:rowOff>106197</xdr:rowOff>
    </xdr:to>
    <xdr:sp macro="" textlink="">
      <xdr:nvSpPr>
        <xdr:cNvPr id="79" name="楕円 78"/>
        <xdr:cNvSpPr/>
      </xdr:nvSpPr>
      <xdr:spPr>
        <a:xfrm>
          <a:off x="3746500" y="60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122724</xdr:rowOff>
    </xdr:from>
    <xdr:ext cx="599010" cy="259045"/>
    <xdr:sp macro="" textlink="">
      <xdr:nvSpPr>
        <xdr:cNvPr id="80" name="テキスト ボックス 79"/>
        <xdr:cNvSpPr txBox="1"/>
      </xdr:nvSpPr>
      <xdr:spPr>
        <a:xfrm>
          <a:off x="3497795" y="578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159345</xdr:rowOff>
    </xdr:from>
    <xdr:to>
      <xdr:col>15</xdr:col>
      <xdr:colOff>101600</xdr:colOff>
      <xdr:row>35</xdr:row>
      <xdr:rowOff>89495</xdr:rowOff>
    </xdr:to>
    <xdr:sp macro="" textlink="">
      <xdr:nvSpPr>
        <xdr:cNvPr id="81" name="楕円 80"/>
        <xdr:cNvSpPr/>
      </xdr:nvSpPr>
      <xdr:spPr>
        <a:xfrm>
          <a:off x="2857500" y="59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106022</xdr:rowOff>
    </xdr:from>
    <xdr:ext cx="599010" cy="259045"/>
    <xdr:sp macro="" textlink="">
      <xdr:nvSpPr>
        <xdr:cNvPr id="82" name="テキスト ボックス 81"/>
        <xdr:cNvSpPr txBox="1"/>
      </xdr:nvSpPr>
      <xdr:spPr>
        <a:xfrm>
          <a:off x="2608795" y="576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14925</xdr:rowOff>
    </xdr:from>
    <xdr:to>
      <xdr:col>10</xdr:col>
      <xdr:colOff>165100</xdr:colOff>
      <xdr:row>35</xdr:row>
      <xdr:rowOff>116525</xdr:rowOff>
    </xdr:to>
    <xdr:sp macro="" textlink="">
      <xdr:nvSpPr>
        <xdr:cNvPr id="83" name="楕円 82"/>
        <xdr:cNvSpPr/>
      </xdr:nvSpPr>
      <xdr:spPr>
        <a:xfrm>
          <a:off x="1968500" y="60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133052</xdr:rowOff>
    </xdr:from>
    <xdr:ext cx="599010" cy="259045"/>
    <xdr:sp macro="" textlink="">
      <xdr:nvSpPr>
        <xdr:cNvPr id="84" name="テキスト ボックス 83"/>
        <xdr:cNvSpPr txBox="1"/>
      </xdr:nvSpPr>
      <xdr:spPr>
        <a:xfrm>
          <a:off x="1719795" y="579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38210</xdr:rowOff>
    </xdr:from>
    <xdr:to>
      <xdr:col>6</xdr:col>
      <xdr:colOff>38100</xdr:colOff>
      <xdr:row>35</xdr:row>
      <xdr:rowOff>139810</xdr:rowOff>
    </xdr:to>
    <xdr:sp macro="" textlink="">
      <xdr:nvSpPr>
        <xdr:cNvPr id="85" name="楕円 84"/>
        <xdr:cNvSpPr/>
      </xdr:nvSpPr>
      <xdr:spPr>
        <a:xfrm>
          <a:off x="1079500" y="60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156337</xdr:rowOff>
    </xdr:from>
    <xdr:ext cx="599010" cy="259045"/>
    <xdr:sp macro="" textlink="">
      <xdr:nvSpPr>
        <xdr:cNvPr id="86" name="テキスト ボックス 85"/>
        <xdr:cNvSpPr txBox="1"/>
      </xdr:nvSpPr>
      <xdr:spPr>
        <a:xfrm>
          <a:off x="830795" y="581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108854</xdr:rowOff>
    </xdr:from>
    <xdr:to>
      <xdr:col>24</xdr:col>
      <xdr:colOff>63500</xdr:colOff>
      <xdr:row>57</xdr:row>
      <xdr:rowOff>119560</xdr:rowOff>
    </xdr:to>
    <xdr:cxnSp macro="">
      <xdr:nvCxnSpPr>
        <xdr:cNvPr id="117" name="直線コネクタ 116"/>
        <xdr:cNvCxnSpPr/>
      </xdr:nvCxnSpPr>
      <xdr:spPr>
        <a:xfrm flipV="1">
          <a:off x="3797300" y="9881504"/>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119560</xdr:rowOff>
    </xdr:from>
    <xdr:to>
      <xdr:col>19</xdr:col>
      <xdr:colOff>177800</xdr:colOff>
      <xdr:row>57</xdr:row>
      <xdr:rowOff>128113</xdr:rowOff>
    </xdr:to>
    <xdr:cxnSp macro="">
      <xdr:nvCxnSpPr>
        <xdr:cNvPr id="120" name="直線コネクタ 119"/>
        <xdr:cNvCxnSpPr/>
      </xdr:nvCxnSpPr>
      <xdr:spPr>
        <a:xfrm flipV="1">
          <a:off x="2908300" y="9892210"/>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128113</xdr:rowOff>
    </xdr:from>
    <xdr:to>
      <xdr:col>15</xdr:col>
      <xdr:colOff>50800</xdr:colOff>
      <xdr:row>57</xdr:row>
      <xdr:rowOff>135948</xdr:rowOff>
    </xdr:to>
    <xdr:cxnSp macro="">
      <xdr:nvCxnSpPr>
        <xdr:cNvPr id="123" name="直線コネクタ 122"/>
        <xdr:cNvCxnSpPr/>
      </xdr:nvCxnSpPr>
      <xdr:spPr>
        <a:xfrm flipV="1">
          <a:off x="2019300" y="9900763"/>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135948</xdr:rowOff>
    </xdr:from>
    <xdr:to>
      <xdr:col>10</xdr:col>
      <xdr:colOff>114300</xdr:colOff>
      <xdr:row>58</xdr:row>
      <xdr:rowOff>7956</xdr:rowOff>
    </xdr:to>
    <xdr:cxnSp macro="">
      <xdr:nvCxnSpPr>
        <xdr:cNvPr id="126" name="直線コネクタ 125"/>
        <xdr:cNvCxnSpPr/>
      </xdr:nvCxnSpPr>
      <xdr:spPr>
        <a:xfrm flipV="1">
          <a:off x="1130300" y="9908598"/>
          <a:ext cx="889000" cy="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58054</xdr:rowOff>
    </xdr:from>
    <xdr:to>
      <xdr:col>24</xdr:col>
      <xdr:colOff>114300</xdr:colOff>
      <xdr:row>57</xdr:row>
      <xdr:rowOff>159654</xdr:rowOff>
    </xdr:to>
    <xdr:sp macro="" textlink="">
      <xdr:nvSpPr>
        <xdr:cNvPr id="136" name="楕円 135"/>
        <xdr:cNvSpPr/>
      </xdr:nvSpPr>
      <xdr:spPr>
        <a:xfrm>
          <a:off x="4584700" y="98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36481</xdr:rowOff>
    </xdr:from>
    <xdr:ext cx="599010" cy="259045"/>
    <xdr:sp macro="" textlink="">
      <xdr:nvSpPr>
        <xdr:cNvPr id="137" name="物件費該当値テキスト"/>
        <xdr:cNvSpPr txBox="1"/>
      </xdr:nvSpPr>
      <xdr:spPr>
        <a:xfrm>
          <a:off x="4686300" y="980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68760</xdr:rowOff>
    </xdr:from>
    <xdr:to>
      <xdr:col>20</xdr:col>
      <xdr:colOff>38100</xdr:colOff>
      <xdr:row>57</xdr:row>
      <xdr:rowOff>170360</xdr:rowOff>
    </xdr:to>
    <xdr:sp macro="" textlink="">
      <xdr:nvSpPr>
        <xdr:cNvPr id="138" name="楕円 137"/>
        <xdr:cNvSpPr/>
      </xdr:nvSpPr>
      <xdr:spPr>
        <a:xfrm>
          <a:off x="3746500" y="98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161487</xdr:rowOff>
    </xdr:from>
    <xdr:ext cx="599010" cy="259045"/>
    <xdr:sp macro="" textlink="">
      <xdr:nvSpPr>
        <xdr:cNvPr id="139" name="テキスト ボックス 138"/>
        <xdr:cNvSpPr txBox="1"/>
      </xdr:nvSpPr>
      <xdr:spPr>
        <a:xfrm>
          <a:off x="3497795" y="993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77313</xdr:rowOff>
    </xdr:from>
    <xdr:to>
      <xdr:col>15</xdr:col>
      <xdr:colOff>101600</xdr:colOff>
      <xdr:row>58</xdr:row>
      <xdr:rowOff>7463</xdr:rowOff>
    </xdr:to>
    <xdr:sp macro="" textlink="">
      <xdr:nvSpPr>
        <xdr:cNvPr id="140" name="楕円 139"/>
        <xdr:cNvSpPr/>
      </xdr:nvSpPr>
      <xdr:spPr>
        <a:xfrm>
          <a:off x="2857500" y="984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23990</xdr:rowOff>
    </xdr:from>
    <xdr:ext cx="599010" cy="259045"/>
    <xdr:sp macro="" textlink="">
      <xdr:nvSpPr>
        <xdr:cNvPr id="141" name="テキスト ボックス 140"/>
        <xdr:cNvSpPr txBox="1"/>
      </xdr:nvSpPr>
      <xdr:spPr>
        <a:xfrm>
          <a:off x="2608795" y="962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85148</xdr:rowOff>
    </xdr:from>
    <xdr:to>
      <xdr:col>10</xdr:col>
      <xdr:colOff>165100</xdr:colOff>
      <xdr:row>58</xdr:row>
      <xdr:rowOff>15298</xdr:rowOff>
    </xdr:to>
    <xdr:sp macro="" textlink="">
      <xdr:nvSpPr>
        <xdr:cNvPr id="142" name="楕円 141"/>
        <xdr:cNvSpPr/>
      </xdr:nvSpPr>
      <xdr:spPr>
        <a:xfrm>
          <a:off x="1968500" y="98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31825</xdr:rowOff>
    </xdr:from>
    <xdr:ext cx="599010" cy="259045"/>
    <xdr:sp macro="" textlink="">
      <xdr:nvSpPr>
        <xdr:cNvPr id="143" name="テキスト ボックス 142"/>
        <xdr:cNvSpPr txBox="1"/>
      </xdr:nvSpPr>
      <xdr:spPr>
        <a:xfrm>
          <a:off x="1719795" y="963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128606</xdr:rowOff>
    </xdr:from>
    <xdr:to>
      <xdr:col>6</xdr:col>
      <xdr:colOff>38100</xdr:colOff>
      <xdr:row>58</xdr:row>
      <xdr:rowOff>58756</xdr:rowOff>
    </xdr:to>
    <xdr:sp macro="" textlink="">
      <xdr:nvSpPr>
        <xdr:cNvPr id="144" name="楕円 143"/>
        <xdr:cNvSpPr/>
      </xdr:nvSpPr>
      <xdr:spPr>
        <a:xfrm>
          <a:off x="1079500" y="99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49883</xdr:rowOff>
    </xdr:from>
    <xdr:ext cx="599010" cy="259045"/>
    <xdr:sp macro="" textlink="">
      <xdr:nvSpPr>
        <xdr:cNvPr id="145" name="テキスト ボックス 144"/>
        <xdr:cNvSpPr txBox="1"/>
      </xdr:nvSpPr>
      <xdr:spPr>
        <a:xfrm>
          <a:off x="830795" y="99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32007</xdr:rowOff>
    </xdr:from>
    <xdr:to>
      <xdr:col>24</xdr:col>
      <xdr:colOff>63500</xdr:colOff>
      <xdr:row>75</xdr:row>
      <xdr:rowOff>34579</xdr:rowOff>
    </xdr:to>
    <xdr:cxnSp macro="">
      <xdr:nvCxnSpPr>
        <xdr:cNvPr id="170" name="直線コネクタ 169"/>
        <xdr:cNvCxnSpPr/>
      </xdr:nvCxnSpPr>
      <xdr:spPr>
        <a:xfrm>
          <a:off x="3797300" y="12890757"/>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32007</xdr:rowOff>
    </xdr:from>
    <xdr:to>
      <xdr:col>19</xdr:col>
      <xdr:colOff>177800</xdr:colOff>
      <xdr:row>75</xdr:row>
      <xdr:rowOff>148833</xdr:rowOff>
    </xdr:to>
    <xdr:cxnSp macro="">
      <xdr:nvCxnSpPr>
        <xdr:cNvPr id="173" name="直線コネクタ 172"/>
        <xdr:cNvCxnSpPr/>
      </xdr:nvCxnSpPr>
      <xdr:spPr>
        <a:xfrm flipV="1">
          <a:off x="2908300" y="12890757"/>
          <a:ext cx="889000" cy="1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148833</xdr:rowOff>
    </xdr:from>
    <xdr:to>
      <xdr:col>15</xdr:col>
      <xdr:colOff>50800</xdr:colOff>
      <xdr:row>76</xdr:row>
      <xdr:rowOff>38802</xdr:rowOff>
    </xdr:to>
    <xdr:cxnSp macro="">
      <xdr:nvCxnSpPr>
        <xdr:cNvPr id="176" name="直線コネクタ 175"/>
        <xdr:cNvCxnSpPr/>
      </xdr:nvCxnSpPr>
      <xdr:spPr>
        <a:xfrm flipV="1">
          <a:off x="2019300" y="13007583"/>
          <a:ext cx="889000" cy="6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74257</xdr:rowOff>
    </xdr:from>
    <xdr:to>
      <xdr:col>10</xdr:col>
      <xdr:colOff>114300</xdr:colOff>
      <xdr:row>76</xdr:row>
      <xdr:rowOff>38802</xdr:rowOff>
    </xdr:to>
    <xdr:cxnSp macro="">
      <xdr:nvCxnSpPr>
        <xdr:cNvPr id="179" name="直線コネクタ 178"/>
        <xdr:cNvCxnSpPr/>
      </xdr:nvCxnSpPr>
      <xdr:spPr>
        <a:xfrm>
          <a:off x="1130300" y="12933007"/>
          <a:ext cx="889000" cy="13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155229</xdr:rowOff>
    </xdr:from>
    <xdr:to>
      <xdr:col>24</xdr:col>
      <xdr:colOff>114300</xdr:colOff>
      <xdr:row>75</xdr:row>
      <xdr:rowOff>85379</xdr:rowOff>
    </xdr:to>
    <xdr:sp macro="" textlink="">
      <xdr:nvSpPr>
        <xdr:cNvPr id="189" name="楕円 188"/>
        <xdr:cNvSpPr/>
      </xdr:nvSpPr>
      <xdr:spPr>
        <a:xfrm>
          <a:off x="4584700" y="128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6656</xdr:rowOff>
    </xdr:from>
    <xdr:ext cx="534377" cy="259045"/>
    <xdr:sp macro="" textlink="">
      <xdr:nvSpPr>
        <xdr:cNvPr id="190" name="維持補修費該当値テキスト"/>
        <xdr:cNvSpPr txBox="1"/>
      </xdr:nvSpPr>
      <xdr:spPr>
        <a:xfrm>
          <a:off x="4686300" y="1269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152657</xdr:rowOff>
    </xdr:from>
    <xdr:to>
      <xdr:col>20</xdr:col>
      <xdr:colOff>38100</xdr:colOff>
      <xdr:row>75</xdr:row>
      <xdr:rowOff>82807</xdr:rowOff>
    </xdr:to>
    <xdr:sp macro="" textlink="">
      <xdr:nvSpPr>
        <xdr:cNvPr id="191" name="楕円 190"/>
        <xdr:cNvSpPr/>
      </xdr:nvSpPr>
      <xdr:spPr>
        <a:xfrm>
          <a:off x="3746500" y="128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99334</xdr:rowOff>
    </xdr:from>
    <xdr:ext cx="534377" cy="259045"/>
    <xdr:sp macro="" textlink="">
      <xdr:nvSpPr>
        <xdr:cNvPr id="192" name="テキスト ボックス 191"/>
        <xdr:cNvSpPr txBox="1"/>
      </xdr:nvSpPr>
      <xdr:spPr>
        <a:xfrm>
          <a:off x="3530111" y="126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98033</xdr:rowOff>
    </xdr:from>
    <xdr:to>
      <xdr:col>15</xdr:col>
      <xdr:colOff>101600</xdr:colOff>
      <xdr:row>76</xdr:row>
      <xdr:rowOff>28183</xdr:rowOff>
    </xdr:to>
    <xdr:sp macro="" textlink="">
      <xdr:nvSpPr>
        <xdr:cNvPr id="193" name="楕円 192"/>
        <xdr:cNvSpPr/>
      </xdr:nvSpPr>
      <xdr:spPr>
        <a:xfrm>
          <a:off x="2857500" y="129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44710</xdr:rowOff>
    </xdr:from>
    <xdr:ext cx="534377" cy="259045"/>
    <xdr:sp macro="" textlink="">
      <xdr:nvSpPr>
        <xdr:cNvPr id="194" name="テキスト ボックス 193"/>
        <xdr:cNvSpPr txBox="1"/>
      </xdr:nvSpPr>
      <xdr:spPr>
        <a:xfrm>
          <a:off x="2641111" y="127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159452</xdr:rowOff>
    </xdr:from>
    <xdr:to>
      <xdr:col>10</xdr:col>
      <xdr:colOff>165100</xdr:colOff>
      <xdr:row>76</xdr:row>
      <xdr:rowOff>89602</xdr:rowOff>
    </xdr:to>
    <xdr:sp macro="" textlink="">
      <xdr:nvSpPr>
        <xdr:cNvPr id="195" name="楕円 194"/>
        <xdr:cNvSpPr/>
      </xdr:nvSpPr>
      <xdr:spPr>
        <a:xfrm>
          <a:off x="1968500" y="1301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106129</xdr:rowOff>
    </xdr:from>
    <xdr:ext cx="534377" cy="259045"/>
    <xdr:sp macro="" textlink="">
      <xdr:nvSpPr>
        <xdr:cNvPr id="196" name="テキスト ボックス 195"/>
        <xdr:cNvSpPr txBox="1"/>
      </xdr:nvSpPr>
      <xdr:spPr>
        <a:xfrm>
          <a:off x="1752111" y="1279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23457</xdr:rowOff>
    </xdr:from>
    <xdr:to>
      <xdr:col>6</xdr:col>
      <xdr:colOff>38100</xdr:colOff>
      <xdr:row>75</xdr:row>
      <xdr:rowOff>125057</xdr:rowOff>
    </xdr:to>
    <xdr:sp macro="" textlink="">
      <xdr:nvSpPr>
        <xdr:cNvPr id="197" name="楕円 196"/>
        <xdr:cNvSpPr/>
      </xdr:nvSpPr>
      <xdr:spPr>
        <a:xfrm>
          <a:off x="1079500" y="128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141584</xdr:rowOff>
    </xdr:from>
    <xdr:ext cx="534377" cy="259045"/>
    <xdr:sp macro="" textlink="">
      <xdr:nvSpPr>
        <xdr:cNvPr id="198" name="テキスト ボックス 197"/>
        <xdr:cNvSpPr txBox="1"/>
      </xdr:nvSpPr>
      <xdr:spPr>
        <a:xfrm>
          <a:off x="863111" y="126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46489</xdr:rowOff>
    </xdr:from>
    <xdr:to>
      <xdr:col>24</xdr:col>
      <xdr:colOff>63500</xdr:colOff>
      <xdr:row>96</xdr:row>
      <xdr:rowOff>85007</xdr:rowOff>
    </xdr:to>
    <xdr:cxnSp macro="">
      <xdr:nvCxnSpPr>
        <xdr:cNvPr id="231" name="直線コネクタ 230"/>
        <xdr:cNvCxnSpPr/>
      </xdr:nvCxnSpPr>
      <xdr:spPr>
        <a:xfrm>
          <a:off x="3797300" y="16505689"/>
          <a:ext cx="838200" cy="3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46489</xdr:rowOff>
    </xdr:from>
    <xdr:to>
      <xdr:col>19</xdr:col>
      <xdr:colOff>177800</xdr:colOff>
      <xdr:row>96</xdr:row>
      <xdr:rowOff>79160</xdr:rowOff>
    </xdr:to>
    <xdr:cxnSp macro="">
      <xdr:nvCxnSpPr>
        <xdr:cNvPr id="234" name="直線コネクタ 233"/>
        <xdr:cNvCxnSpPr/>
      </xdr:nvCxnSpPr>
      <xdr:spPr>
        <a:xfrm flipV="1">
          <a:off x="2908300" y="16505689"/>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79160</xdr:rowOff>
    </xdr:from>
    <xdr:to>
      <xdr:col>15</xdr:col>
      <xdr:colOff>50800</xdr:colOff>
      <xdr:row>97</xdr:row>
      <xdr:rowOff>38069</xdr:rowOff>
    </xdr:to>
    <xdr:cxnSp macro="">
      <xdr:nvCxnSpPr>
        <xdr:cNvPr id="237" name="直線コネクタ 236"/>
        <xdr:cNvCxnSpPr/>
      </xdr:nvCxnSpPr>
      <xdr:spPr>
        <a:xfrm flipV="1">
          <a:off x="2019300" y="16538360"/>
          <a:ext cx="889000" cy="1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38069</xdr:rowOff>
    </xdr:from>
    <xdr:to>
      <xdr:col>10</xdr:col>
      <xdr:colOff>114300</xdr:colOff>
      <xdr:row>97</xdr:row>
      <xdr:rowOff>62376</xdr:rowOff>
    </xdr:to>
    <xdr:cxnSp macro="">
      <xdr:nvCxnSpPr>
        <xdr:cNvPr id="240" name="直線コネクタ 239"/>
        <xdr:cNvCxnSpPr/>
      </xdr:nvCxnSpPr>
      <xdr:spPr>
        <a:xfrm flipV="1">
          <a:off x="1130300" y="16668719"/>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34207</xdr:rowOff>
    </xdr:from>
    <xdr:to>
      <xdr:col>24</xdr:col>
      <xdr:colOff>114300</xdr:colOff>
      <xdr:row>96</xdr:row>
      <xdr:rowOff>135807</xdr:rowOff>
    </xdr:to>
    <xdr:sp macro="" textlink="">
      <xdr:nvSpPr>
        <xdr:cNvPr id="250" name="楕円 249"/>
        <xdr:cNvSpPr/>
      </xdr:nvSpPr>
      <xdr:spPr>
        <a:xfrm>
          <a:off x="4584700" y="164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12634</xdr:rowOff>
    </xdr:from>
    <xdr:ext cx="534377" cy="259045"/>
    <xdr:sp macro="" textlink="">
      <xdr:nvSpPr>
        <xdr:cNvPr id="251" name="扶助費該当値テキスト"/>
        <xdr:cNvSpPr txBox="1"/>
      </xdr:nvSpPr>
      <xdr:spPr>
        <a:xfrm>
          <a:off x="4686300" y="164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167139</xdr:rowOff>
    </xdr:from>
    <xdr:to>
      <xdr:col>20</xdr:col>
      <xdr:colOff>38100</xdr:colOff>
      <xdr:row>96</xdr:row>
      <xdr:rowOff>97289</xdr:rowOff>
    </xdr:to>
    <xdr:sp macro="" textlink="">
      <xdr:nvSpPr>
        <xdr:cNvPr id="252" name="楕円 251"/>
        <xdr:cNvSpPr/>
      </xdr:nvSpPr>
      <xdr:spPr>
        <a:xfrm>
          <a:off x="3746500" y="164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88416</xdr:rowOff>
    </xdr:from>
    <xdr:ext cx="534377" cy="259045"/>
    <xdr:sp macro="" textlink="">
      <xdr:nvSpPr>
        <xdr:cNvPr id="253" name="テキスト ボックス 252"/>
        <xdr:cNvSpPr txBox="1"/>
      </xdr:nvSpPr>
      <xdr:spPr>
        <a:xfrm>
          <a:off x="3530111" y="1654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28360</xdr:rowOff>
    </xdr:from>
    <xdr:to>
      <xdr:col>15</xdr:col>
      <xdr:colOff>101600</xdr:colOff>
      <xdr:row>96</xdr:row>
      <xdr:rowOff>129960</xdr:rowOff>
    </xdr:to>
    <xdr:sp macro="" textlink="">
      <xdr:nvSpPr>
        <xdr:cNvPr id="254" name="楕円 253"/>
        <xdr:cNvSpPr/>
      </xdr:nvSpPr>
      <xdr:spPr>
        <a:xfrm>
          <a:off x="2857500" y="164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121087</xdr:rowOff>
    </xdr:from>
    <xdr:ext cx="534377" cy="259045"/>
    <xdr:sp macro="" textlink="">
      <xdr:nvSpPr>
        <xdr:cNvPr id="255" name="テキスト ボックス 254"/>
        <xdr:cNvSpPr txBox="1"/>
      </xdr:nvSpPr>
      <xdr:spPr>
        <a:xfrm>
          <a:off x="2641111" y="165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158719</xdr:rowOff>
    </xdr:from>
    <xdr:to>
      <xdr:col>10</xdr:col>
      <xdr:colOff>165100</xdr:colOff>
      <xdr:row>97</xdr:row>
      <xdr:rowOff>88869</xdr:rowOff>
    </xdr:to>
    <xdr:sp macro="" textlink="">
      <xdr:nvSpPr>
        <xdr:cNvPr id="256" name="楕円 255"/>
        <xdr:cNvSpPr/>
      </xdr:nvSpPr>
      <xdr:spPr>
        <a:xfrm>
          <a:off x="1968500" y="16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79996</xdr:rowOff>
    </xdr:from>
    <xdr:ext cx="534377" cy="259045"/>
    <xdr:sp macro="" textlink="">
      <xdr:nvSpPr>
        <xdr:cNvPr id="257" name="テキスト ボックス 256"/>
        <xdr:cNvSpPr txBox="1"/>
      </xdr:nvSpPr>
      <xdr:spPr>
        <a:xfrm>
          <a:off x="1752111" y="167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11576</xdr:rowOff>
    </xdr:from>
    <xdr:to>
      <xdr:col>6</xdr:col>
      <xdr:colOff>38100</xdr:colOff>
      <xdr:row>97</xdr:row>
      <xdr:rowOff>113176</xdr:rowOff>
    </xdr:to>
    <xdr:sp macro="" textlink="">
      <xdr:nvSpPr>
        <xdr:cNvPr id="258" name="楕円 257"/>
        <xdr:cNvSpPr/>
      </xdr:nvSpPr>
      <xdr:spPr>
        <a:xfrm>
          <a:off x="1079500" y="166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104303</xdr:rowOff>
    </xdr:from>
    <xdr:ext cx="534377" cy="259045"/>
    <xdr:sp macro="" textlink="">
      <xdr:nvSpPr>
        <xdr:cNvPr id="259" name="テキスト ボックス 258"/>
        <xdr:cNvSpPr txBox="1"/>
      </xdr:nvSpPr>
      <xdr:spPr>
        <a:xfrm>
          <a:off x="863111" y="167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106800</xdr:rowOff>
    </xdr:from>
    <xdr:to>
      <xdr:col>55</xdr:col>
      <xdr:colOff>0</xdr:colOff>
      <xdr:row>37</xdr:row>
      <xdr:rowOff>119103</xdr:rowOff>
    </xdr:to>
    <xdr:cxnSp macro="">
      <xdr:nvCxnSpPr>
        <xdr:cNvPr id="290" name="直線コネクタ 289"/>
        <xdr:cNvCxnSpPr/>
      </xdr:nvCxnSpPr>
      <xdr:spPr>
        <a:xfrm>
          <a:off x="9639300" y="6450450"/>
          <a:ext cx="8382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77524</xdr:rowOff>
    </xdr:from>
    <xdr:to>
      <xdr:col>50</xdr:col>
      <xdr:colOff>114300</xdr:colOff>
      <xdr:row>37</xdr:row>
      <xdr:rowOff>106800</xdr:rowOff>
    </xdr:to>
    <xdr:cxnSp macro="">
      <xdr:nvCxnSpPr>
        <xdr:cNvPr id="293" name="直線コネクタ 292"/>
        <xdr:cNvCxnSpPr/>
      </xdr:nvCxnSpPr>
      <xdr:spPr>
        <a:xfrm>
          <a:off x="8750300" y="6078274"/>
          <a:ext cx="889000" cy="37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77524</xdr:rowOff>
    </xdr:from>
    <xdr:to>
      <xdr:col>45</xdr:col>
      <xdr:colOff>177800</xdr:colOff>
      <xdr:row>38</xdr:row>
      <xdr:rowOff>44148</xdr:rowOff>
    </xdr:to>
    <xdr:cxnSp macro="">
      <xdr:nvCxnSpPr>
        <xdr:cNvPr id="296" name="直線コネクタ 295"/>
        <xdr:cNvCxnSpPr/>
      </xdr:nvCxnSpPr>
      <xdr:spPr>
        <a:xfrm flipV="1">
          <a:off x="7861300" y="6078274"/>
          <a:ext cx="889000" cy="48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39761</xdr:rowOff>
    </xdr:from>
    <xdr:to>
      <xdr:col>41</xdr:col>
      <xdr:colOff>50800</xdr:colOff>
      <xdr:row>38</xdr:row>
      <xdr:rowOff>44148</xdr:rowOff>
    </xdr:to>
    <xdr:cxnSp macro="">
      <xdr:nvCxnSpPr>
        <xdr:cNvPr id="299" name="直線コネクタ 298"/>
        <xdr:cNvCxnSpPr/>
      </xdr:nvCxnSpPr>
      <xdr:spPr>
        <a:xfrm>
          <a:off x="6972300" y="6554861"/>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68303</xdr:rowOff>
    </xdr:from>
    <xdr:to>
      <xdr:col>55</xdr:col>
      <xdr:colOff>50800</xdr:colOff>
      <xdr:row>37</xdr:row>
      <xdr:rowOff>169903</xdr:rowOff>
    </xdr:to>
    <xdr:sp macro="" textlink="">
      <xdr:nvSpPr>
        <xdr:cNvPr id="309" name="楕円 308"/>
        <xdr:cNvSpPr/>
      </xdr:nvSpPr>
      <xdr:spPr>
        <a:xfrm>
          <a:off x="10426700" y="641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91180</xdr:rowOff>
    </xdr:from>
    <xdr:ext cx="599010" cy="259045"/>
    <xdr:sp macro="" textlink="">
      <xdr:nvSpPr>
        <xdr:cNvPr id="310" name="補助費等該当値テキスト"/>
        <xdr:cNvSpPr txBox="1"/>
      </xdr:nvSpPr>
      <xdr:spPr>
        <a:xfrm>
          <a:off x="10528300" y="626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56000</xdr:rowOff>
    </xdr:from>
    <xdr:to>
      <xdr:col>50</xdr:col>
      <xdr:colOff>165100</xdr:colOff>
      <xdr:row>37</xdr:row>
      <xdr:rowOff>157600</xdr:rowOff>
    </xdr:to>
    <xdr:sp macro="" textlink="">
      <xdr:nvSpPr>
        <xdr:cNvPr id="311" name="楕円 310"/>
        <xdr:cNvSpPr/>
      </xdr:nvSpPr>
      <xdr:spPr>
        <a:xfrm>
          <a:off x="9588500" y="63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2677</xdr:rowOff>
    </xdr:from>
    <xdr:ext cx="599010" cy="259045"/>
    <xdr:sp macro="" textlink="">
      <xdr:nvSpPr>
        <xdr:cNvPr id="312" name="テキスト ボックス 311"/>
        <xdr:cNvSpPr txBox="1"/>
      </xdr:nvSpPr>
      <xdr:spPr>
        <a:xfrm>
          <a:off x="9339795" y="61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26724</xdr:rowOff>
    </xdr:from>
    <xdr:to>
      <xdr:col>46</xdr:col>
      <xdr:colOff>38100</xdr:colOff>
      <xdr:row>35</xdr:row>
      <xdr:rowOff>128324</xdr:rowOff>
    </xdr:to>
    <xdr:sp macro="" textlink="">
      <xdr:nvSpPr>
        <xdr:cNvPr id="313" name="楕円 312"/>
        <xdr:cNvSpPr/>
      </xdr:nvSpPr>
      <xdr:spPr>
        <a:xfrm>
          <a:off x="8699500" y="60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144851</xdr:rowOff>
    </xdr:from>
    <xdr:ext cx="599010" cy="259045"/>
    <xdr:sp macro="" textlink="">
      <xdr:nvSpPr>
        <xdr:cNvPr id="314" name="テキスト ボックス 313"/>
        <xdr:cNvSpPr txBox="1"/>
      </xdr:nvSpPr>
      <xdr:spPr>
        <a:xfrm>
          <a:off x="8450795" y="580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164798</xdr:rowOff>
    </xdr:from>
    <xdr:to>
      <xdr:col>41</xdr:col>
      <xdr:colOff>101600</xdr:colOff>
      <xdr:row>38</xdr:row>
      <xdr:rowOff>94948</xdr:rowOff>
    </xdr:to>
    <xdr:sp macro="" textlink="">
      <xdr:nvSpPr>
        <xdr:cNvPr id="315" name="楕円 314"/>
        <xdr:cNvSpPr/>
      </xdr:nvSpPr>
      <xdr:spPr>
        <a:xfrm>
          <a:off x="7810500" y="65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86075</xdr:rowOff>
    </xdr:from>
    <xdr:ext cx="599010" cy="259045"/>
    <xdr:sp macro="" textlink="">
      <xdr:nvSpPr>
        <xdr:cNvPr id="316" name="テキスト ボックス 315"/>
        <xdr:cNvSpPr txBox="1"/>
      </xdr:nvSpPr>
      <xdr:spPr>
        <a:xfrm>
          <a:off x="7561795" y="660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160411</xdr:rowOff>
    </xdr:from>
    <xdr:to>
      <xdr:col>36</xdr:col>
      <xdr:colOff>165100</xdr:colOff>
      <xdr:row>38</xdr:row>
      <xdr:rowOff>90561</xdr:rowOff>
    </xdr:to>
    <xdr:sp macro="" textlink="">
      <xdr:nvSpPr>
        <xdr:cNvPr id="317" name="楕円 316"/>
        <xdr:cNvSpPr/>
      </xdr:nvSpPr>
      <xdr:spPr>
        <a:xfrm>
          <a:off x="6921500" y="65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81688</xdr:rowOff>
    </xdr:from>
    <xdr:ext cx="599010" cy="259045"/>
    <xdr:sp macro="" textlink="">
      <xdr:nvSpPr>
        <xdr:cNvPr id="318" name="テキスト ボックス 317"/>
        <xdr:cNvSpPr txBox="1"/>
      </xdr:nvSpPr>
      <xdr:spPr>
        <a:xfrm>
          <a:off x="6672795" y="659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145020</xdr:rowOff>
    </xdr:from>
    <xdr:to>
      <xdr:col>55</xdr:col>
      <xdr:colOff>0</xdr:colOff>
      <xdr:row>58</xdr:row>
      <xdr:rowOff>33910</xdr:rowOff>
    </xdr:to>
    <xdr:cxnSp macro="">
      <xdr:nvCxnSpPr>
        <xdr:cNvPr id="345" name="直線コネクタ 344"/>
        <xdr:cNvCxnSpPr/>
      </xdr:nvCxnSpPr>
      <xdr:spPr>
        <a:xfrm flipV="1">
          <a:off x="9639300" y="9917670"/>
          <a:ext cx="838200" cy="6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22389</xdr:rowOff>
    </xdr:from>
    <xdr:to>
      <xdr:col>50</xdr:col>
      <xdr:colOff>114300</xdr:colOff>
      <xdr:row>58</xdr:row>
      <xdr:rowOff>33910</xdr:rowOff>
    </xdr:to>
    <xdr:cxnSp macro="">
      <xdr:nvCxnSpPr>
        <xdr:cNvPr id="348" name="直線コネクタ 347"/>
        <xdr:cNvCxnSpPr/>
      </xdr:nvCxnSpPr>
      <xdr:spPr>
        <a:xfrm>
          <a:off x="8750300" y="9966489"/>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22389</xdr:rowOff>
    </xdr:from>
    <xdr:to>
      <xdr:col>45</xdr:col>
      <xdr:colOff>177800</xdr:colOff>
      <xdr:row>58</xdr:row>
      <xdr:rowOff>45290</xdr:rowOff>
    </xdr:to>
    <xdr:cxnSp macro="">
      <xdr:nvCxnSpPr>
        <xdr:cNvPr id="351" name="直線コネクタ 350"/>
        <xdr:cNvCxnSpPr/>
      </xdr:nvCxnSpPr>
      <xdr:spPr>
        <a:xfrm flipV="1">
          <a:off x="7861300" y="9966489"/>
          <a:ext cx="8890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45290</xdr:rowOff>
    </xdr:from>
    <xdr:to>
      <xdr:col>41</xdr:col>
      <xdr:colOff>50800</xdr:colOff>
      <xdr:row>58</xdr:row>
      <xdr:rowOff>77207</xdr:rowOff>
    </xdr:to>
    <xdr:cxnSp macro="">
      <xdr:nvCxnSpPr>
        <xdr:cNvPr id="354" name="直線コネクタ 353"/>
        <xdr:cNvCxnSpPr/>
      </xdr:nvCxnSpPr>
      <xdr:spPr>
        <a:xfrm flipV="1">
          <a:off x="6972300" y="9989390"/>
          <a:ext cx="8890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94220</xdr:rowOff>
    </xdr:from>
    <xdr:to>
      <xdr:col>55</xdr:col>
      <xdr:colOff>50800</xdr:colOff>
      <xdr:row>58</xdr:row>
      <xdr:rowOff>24370</xdr:rowOff>
    </xdr:to>
    <xdr:sp macro="" textlink="">
      <xdr:nvSpPr>
        <xdr:cNvPr id="364" name="楕円 363"/>
        <xdr:cNvSpPr/>
      </xdr:nvSpPr>
      <xdr:spPr>
        <a:xfrm>
          <a:off x="10426700" y="9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117097</xdr:rowOff>
    </xdr:from>
    <xdr:ext cx="599010" cy="259045"/>
    <xdr:sp macro="" textlink="">
      <xdr:nvSpPr>
        <xdr:cNvPr id="365" name="普通建設事業費該当値テキスト"/>
        <xdr:cNvSpPr txBox="1"/>
      </xdr:nvSpPr>
      <xdr:spPr>
        <a:xfrm>
          <a:off x="10528300" y="971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154560</xdr:rowOff>
    </xdr:from>
    <xdr:to>
      <xdr:col>50</xdr:col>
      <xdr:colOff>165100</xdr:colOff>
      <xdr:row>58</xdr:row>
      <xdr:rowOff>84710</xdr:rowOff>
    </xdr:to>
    <xdr:sp macro="" textlink="">
      <xdr:nvSpPr>
        <xdr:cNvPr id="366" name="楕円 365"/>
        <xdr:cNvSpPr/>
      </xdr:nvSpPr>
      <xdr:spPr>
        <a:xfrm>
          <a:off x="9588500" y="99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75837</xdr:rowOff>
    </xdr:from>
    <xdr:ext cx="599010" cy="259045"/>
    <xdr:sp macro="" textlink="">
      <xdr:nvSpPr>
        <xdr:cNvPr id="367" name="テキスト ボックス 366"/>
        <xdr:cNvSpPr txBox="1"/>
      </xdr:nvSpPr>
      <xdr:spPr>
        <a:xfrm>
          <a:off x="9339795" y="1001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143039</xdr:rowOff>
    </xdr:from>
    <xdr:to>
      <xdr:col>46</xdr:col>
      <xdr:colOff>38100</xdr:colOff>
      <xdr:row>58</xdr:row>
      <xdr:rowOff>73189</xdr:rowOff>
    </xdr:to>
    <xdr:sp macro="" textlink="">
      <xdr:nvSpPr>
        <xdr:cNvPr id="368" name="楕円 367"/>
        <xdr:cNvSpPr/>
      </xdr:nvSpPr>
      <xdr:spPr>
        <a:xfrm>
          <a:off x="8699500" y="99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64316</xdr:rowOff>
    </xdr:from>
    <xdr:ext cx="599010" cy="259045"/>
    <xdr:sp macro="" textlink="">
      <xdr:nvSpPr>
        <xdr:cNvPr id="369" name="テキスト ボックス 368"/>
        <xdr:cNvSpPr txBox="1"/>
      </xdr:nvSpPr>
      <xdr:spPr>
        <a:xfrm>
          <a:off x="8450795" y="1000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165940</xdr:rowOff>
    </xdr:from>
    <xdr:to>
      <xdr:col>41</xdr:col>
      <xdr:colOff>101600</xdr:colOff>
      <xdr:row>58</xdr:row>
      <xdr:rowOff>96090</xdr:rowOff>
    </xdr:to>
    <xdr:sp macro="" textlink="">
      <xdr:nvSpPr>
        <xdr:cNvPr id="370" name="楕円 369"/>
        <xdr:cNvSpPr/>
      </xdr:nvSpPr>
      <xdr:spPr>
        <a:xfrm>
          <a:off x="7810500" y="993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87217</xdr:rowOff>
    </xdr:from>
    <xdr:ext cx="599010" cy="259045"/>
    <xdr:sp macro="" textlink="">
      <xdr:nvSpPr>
        <xdr:cNvPr id="371" name="テキスト ボックス 370"/>
        <xdr:cNvSpPr txBox="1"/>
      </xdr:nvSpPr>
      <xdr:spPr>
        <a:xfrm>
          <a:off x="7561795" y="100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26407</xdr:rowOff>
    </xdr:from>
    <xdr:to>
      <xdr:col>36</xdr:col>
      <xdr:colOff>165100</xdr:colOff>
      <xdr:row>58</xdr:row>
      <xdr:rowOff>128007</xdr:rowOff>
    </xdr:to>
    <xdr:sp macro="" textlink="">
      <xdr:nvSpPr>
        <xdr:cNvPr id="372" name="楕円 371"/>
        <xdr:cNvSpPr/>
      </xdr:nvSpPr>
      <xdr:spPr>
        <a:xfrm>
          <a:off x="6921500" y="99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119134</xdr:rowOff>
    </xdr:from>
    <xdr:ext cx="599010" cy="259045"/>
    <xdr:sp macro="" textlink="">
      <xdr:nvSpPr>
        <xdr:cNvPr id="373" name="テキスト ボックス 372"/>
        <xdr:cNvSpPr txBox="1"/>
      </xdr:nvSpPr>
      <xdr:spPr>
        <a:xfrm>
          <a:off x="6672795" y="1006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93101</xdr:rowOff>
    </xdr:from>
    <xdr:to>
      <xdr:col>55</xdr:col>
      <xdr:colOff>0</xdr:colOff>
      <xdr:row>79</xdr:row>
      <xdr:rowOff>98879</xdr:rowOff>
    </xdr:to>
    <xdr:cxnSp macro="">
      <xdr:nvCxnSpPr>
        <xdr:cNvPr id="404" name="直線コネクタ 403"/>
        <xdr:cNvCxnSpPr/>
      </xdr:nvCxnSpPr>
      <xdr:spPr>
        <a:xfrm flipV="1">
          <a:off x="9639300" y="13637651"/>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7" name="直線コネクタ 406"/>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0" name="直線コネクタ 409"/>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42301</xdr:rowOff>
    </xdr:from>
    <xdr:to>
      <xdr:col>55</xdr:col>
      <xdr:colOff>50800</xdr:colOff>
      <xdr:row>79</xdr:row>
      <xdr:rowOff>143901</xdr:rowOff>
    </xdr:to>
    <xdr:sp macro="" textlink="">
      <xdr:nvSpPr>
        <xdr:cNvPr id="420" name="楕円 419"/>
        <xdr:cNvSpPr/>
      </xdr:nvSpPr>
      <xdr:spPr>
        <a:xfrm>
          <a:off x="10426700" y="1358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128678</xdr:rowOff>
    </xdr:from>
    <xdr:ext cx="469744" cy="259045"/>
    <xdr:sp macro="" textlink="">
      <xdr:nvSpPr>
        <xdr:cNvPr id="421" name="普通建設事業費 （ うち新規整備　）該当値テキスト"/>
        <xdr:cNvSpPr txBox="1"/>
      </xdr:nvSpPr>
      <xdr:spPr>
        <a:xfrm>
          <a:off x="10528300" y="1350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2" name="楕円 421"/>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3" name="テキスト ボックス 422"/>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4" name="楕円 423"/>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5" name="テキスト ボックス 424"/>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6" name="楕円 425"/>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7" name="テキスト ボックス 426"/>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88275</xdr:rowOff>
    </xdr:from>
    <xdr:to>
      <xdr:col>55</xdr:col>
      <xdr:colOff>0</xdr:colOff>
      <xdr:row>97</xdr:row>
      <xdr:rowOff>119819</xdr:rowOff>
    </xdr:to>
    <xdr:cxnSp macro="">
      <xdr:nvCxnSpPr>
        <xdr:cNvPr id="452" name="直線コネクタ 451"/>
        <xdr:cNvCxnSpPr/>
      </xdr:nvCxnSpPr>
      <xdr:spPr>
        <a:xfrm>
          <a:off x="9639300" y="16718925"/>
          <a:ext cx="838200" cy="3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60737</xdr:rowOff>
    </xdr:from>
    <xdr:to>
      <xdr:col>50</xdr:col>
      <xdr:colOff>114300</xdr:colOff>
      <xdr:row>97</xdr:row>
      <xdr:rowOff>88275</xdr:rowOff>
    </xdr:to>
    <xdr:cxnSp macro="">
      <xdr:nvCxnSpPr>
        <xdr:cNvPr id="455" name="直線コネクタ 454"/>
        <xdr:cNvCxnSpPr/>
      </xdr:nvCxnSpPr>
      <xdr:spPr>
        <a:xfrm>
          <a:off x="8750300" y="16691387"/>
          <a:ext cx="889000" cy="2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60737</xdr:rowOff>
    </xdr:from>
    <xdr:to>
      <xdr:col>45</xdr:col>
      <xdr:colOff>177800</xdr:colOff>
      <xdr:row>97</xdr:row>
      <xdr:rowOff>84373</xdr:rowOff>
    </xdr:to>
    <xdr:cxnSp macro="">
      <xdr:nvCxnSpPr>
        <xdr:cNvPr id="458" name="直線コネクタ 457"/>
        <xdr:cNvCxnSpPr/>
      </xdr:nvCxnSpPr>
      <xdr:spPr>
        <a:xfrm flipV="1">
          <a:off x="7861300" y="16691387"/>
          <a:ext cx="889000" cy="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69019</xdr:rowOff>
    </xdr:from>
    <xdr:to>
      <xdr:col>55</xdr:col>
      <xdr:colOff>50800</xdr:colOff>
      <xdr:row>97</xdr:row>
      <xdr:rowOff>170619</xdr:rowOff>
    </xdr:to>
    <xdr:sp macro="" textlink="">
      <xdr:nvSpPr>
        <xdr:cNvPr id="468" name="楕円 467"/>
        <xdr:cNvSpPr/>
      </xdr:nvSpPr>
      <xdr:spPr>
        <a:xfrm>
          <a:off x="10426700" y="166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37475</xdr:rowOff>
    </xdr:from>
    <xdr:to>
      <xdr:col>50</xdr:col>
      <xdr:colOff>165100</xdr:colOff>
      <xdr:row>97</xdr:row>
      <xdr:rowOff>139075</xdr:rowOff>
    </xdr:to>
    <xdr:sp macro="" textlink="">
      <xdr:nvSpPr>
        <xdr:cNvPr id="470" name="楕円 469"/>
        <xdr:cNvSpPr/>
      </xdr:nvSpPr>
      <xdr:spPr>
        <a:xfrm>
          <a:off x="9588500" y="166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155602</xdr:rowOff>
    </xdr:from>
    <xdr:ext cx="599010" cy="259045"/>
    <xdr:sp macro="" textlink="">
      <xdr:nvSpPr>
        <xdr:cNvPr id="471" name="テキスト ボックス 470"/>
        <xdr:cNvSpPr txBox="1"/>
      </xdr:nvSpPr>
      <xdr:spPr>
        <a:xfrm>
          <a:off x="9339795" y="1644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9937</xdr:rowOff>
    </xdr:from>
    <xdr:to>
      <xdr:col>46</xdr:col>
      <xdr:colOff>38100</xdr:colOff>
      <xdr:row>97</xdr:row>
      <xdr:rowOff>111537</xdr:rowOff>
    </xdr:to>
    <xdr:sp macro="" textlink="">
      <xdr:nvSpPr>
        <xdr:cNvPr id="472" name="楕円 471"/>
        <xdr:cNvSpPr/>
      </xdr:nvSpPr>
      <xdr:spPr>
        <a:xfrm>
          <a:off x="8699500" y="166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128064</xdr:rowOff>
    </xdr:from>
    <xdr:ext cx="599010" cy="259045"/>
    <xdr:sp macro="" textlink="">
      <xdr:nvSpPr>
        <xdr:cNvPr id="473" name="テキスト ボックス 472"/>
        <xdr:cNvSpPr txBox="1"/>
      </xdr:nvSpPr>
      <xdr:spPr>
        <a:xfrm>
          <a:off x="8450795" y="164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33573</xdr:rowOff>
    </xdr:from>
    <xdr:to>
      <xdr:col>41</xdr:col>
      <xdr:colOff>101600</xdr:colOff>
      <xdr:row>97</xdr:row>
      <xdr:rowOff>135173</xdr:rowOff>
    </xdr:to>
    <xdr:sp macro="" textlink="">
      <xdr:nvSpPr>
        <xdr:cNvPr id="474" name="楕円 473"/>
        <xdr:cNvSpPr/>
      </xdr:nvSpPr>
      <xdr:spPr>
        <a:xfrm>
          <a:off x="7810500" y="166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151700</xdr:rowOff>
    </xdr:from>
    <xdr:ext cx="599010" cy="259045"/>
    <xdr:sp macro="" textlink="">
      <xdr:nvSpPr>
        <xdr:cNvPr id="475" name="テキスト ボックス 474"/>
        <xdr:cNvSpPr txBox="1"/>
      </xdr:nvSpPr>
      <xdr:spPr>
        <a:xfrm>
          <a:off x="7561795" y="1643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29366</xdr:rowOff>
    </xdr:from>
    <xdr:to>
      <xdr:col>85</xdr:col>
      <xdr:colOff>127000</xdr:colOff>
      <xdr:row>39</xdr:row>
      <xdr:rowOff>44450</xdr:rowOff>
    </xdr:to>
    <xdr:cxnSp macro="">
      <xdr:nvCxnSpPr>
        <xdr:cNvPr id="504" name="直線コネクタ 503"/>
        <xdr:cNvCxnSpPr/>
      </xdr:nvCxnSpPr>
      <xdr:spPr>
        <a:xfrm>
          <a:off x="15481300" y="6715916"/>
          <a:ext cx="8382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29366</xdr:rowOff>
    </xdr:from>
    <xdr:to>
      <xdr:col>81</xdr:col>
      <xdr:colOff>50800</xdr:colOff>
      <xdr:row>39</xdr:row>
      <xdr:rowOff>34727</xdr:rowOff>
    </xdr:to>
    <xdr:cxnSp macro="">
      <xdr:nvCxnSpPr>
        <xdr:cNvPr id="507" name="直線コネクタ 506"/>
        <xdr:cNvCxnSpPr/>
      </xdr:nvCxnSpPr>
      <xdr:spPr>
        <a:xfrm flipV="1">
          <a:off x="14592300" y="6715916"/>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34727</xdr:rowOff>
    </xdr:from>
    <xdr:to>
      <xdr:col>76</xdr:col>
      <xdr:colOff>114300</xdr:colOff>
      <xdr:row>39</xdr:row>
      <xdr:rowOff>44450</xdr:rowOff>
    </xdr:to>
    <xdr:cxnSp macro="">
      <xdr:nvCxnSpPr>
        <xdr:cNvPr id="510" name="直線コネクタ 509"/>
        <xdr:cNvCxnSpPr/>
      </xdr:nvCxnSpPr>
      <xdr:spPr>
        <a:xfrm flipV="1">
          <a:off x="13703300" y="6721277"/>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39653</xdr:rowOff>
    </xdr:from>
    <xdr:to>
      <xdr:col>71</xdr:col>
      <xdr:colOff>177800</xdr:colOff>
      <xdr:row>39</xdr:row>
      <xdr:rowOff>44450</xdr:rowOff>
    </xdr:to>
    <xdr:cxnSp macro="">
      <xdr:nvCxnSpPr>
        <xdr:cNvPr id="513" name="直線コネクタ 512"/>
        <xdr:cNvCxnSpPr/>
      </xdr:nvCxnSpPr>
      <xdr:spPr>
        <a:xfrm>
          <a:off x="12814300" y="6726203"/>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150016</xdr:rowOff>
    </xdr:from>
    <xdr:to>
      <xdr:col>81</xdr:col>
      <xdr:colOff>101600</xdr:colOff>
      <xdr:row>39</xdr:row>
      <xdr:rowOff>80166</xdr:rowOff>
    </xdr:to>
    <xdr:sp macro="" textlink="">
      <xdr:nvSpPr>
        <xdr:cNvPr id="525" name="楕円 524"/>
        <xdr:cNvSpPr/>
      </xdr:nvSpPr>
      <xdr:spPr>
        <a:xfrm>
          <a:off x="15430500" y="66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71293</xdr:rowOff>
    </xdr:from>
    <xdr:ext cx="469744" cy="259045"/>
    <xdr:sp macro="" textlink="">
      <xdr:nvSpPr>
        <xdr:cNvPr id="526" name="テキスト ボックス 525"/>
        <xdr:cNvSpPr txBox="1"/>
      </xdr:nvSpPr>
      <xdr:spPr>
        <a:xfrm>
          <a:off x="15246428" y="67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155377</xdr:rowOff>
    </xdr:from>
    <xdr:to>
      <xdr:col>76</xdr:col>
      <xdr:colOff>165100</xdr:colOff>
      <xdr:row>39</xdr:row>
      <xdr:rowOff>85527</xdr:rowOff>
    </xdr:to>
    <xdr:sp macro="" textlink="">
      <xdr:nvSpPr>
        <xdr:cNvPr id="527" name="楕円 526"/>
        <xdr:cNvSpPr/>
      </xdr:nvSpPr>
      <xdr:spPr>
        <a:xfrm>
          <a:off x="14541500" y="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76654</xdr:rowOff>
    </xdr:from>
    <xdr:ext cx="469744" cy="259045"/>
    <xdr:sp macro="" textlink="">
      <xdr:nvSpPr>
        <xdr:cNvPr id="528" name="テキスト ボックス 527"/>
        <xdr:cNvSpPr txBox="1"/>
      </xdr:nvSpPr>
      <xdr:spPr>
        <a:xfrm>
          <a:off x="14357428" y="676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160303</xdr:rowOff>
    </xdr:from>
    <xdr:to>
      <xdr:col>67</xdr:col>
      <xdr:colOff>101600</xdr:colOff>
      <xdr:row>39</xdr:row>
      <xdr:rowOff>90453</xdr:rowOff>
    </xdr:to>
    <xdr:sp macro="" textlink="">
      <xdr:nvSpPr>
        <xdr:cNvPr id="531" name="楕円 530"/>
        <xdr:cNvSpPr/>
      </xdr:nvSpPr>
      <xdr:spPr>
        <a:xfrm>
          <a:off x="12763500" y="66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81580</xdr:rowOff>
    </xdr:from>
    <xdr:ext cx="469744" cy="259045"/>
    <xdr:sp macro="" textlink="">
      <xdr:nvSpPr>
        <xdr:cNvPr id="532" name="テキスト ボックス 531"/>
        <xdr:cNvSpPr txBox="1"/>
      </xdr:nvSpPr>
      <xdr:spPr>
        <a:xfrm>
          <a:off x="12579428" y="67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103880</xdr:rowOff>
    </xdr:from>
    <xdr:to>
      <xdr:col>85</xdr:col>
      <xdr:colOff>127000</xdr:colOff>
      <xdr:row>77</xdr:row>
      <xdr:rowOff>112744</xdr:rowOff>
    </xdr:to>
    <xdr:cxnSp macro="">
      <xdr:nvCxnSpPr>
        <xdr:cNvPr id="616" name="直線コネクタ 615"/>
        <xdr:cNvCxnSpPr/>
      </xdr:nvCxnSpPr>
      <xdr:spPr>
        <a:xfrm flipV="1">
          <a:off x="15481300" y="13305530"/>
          <a:ext cx="8382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112744</xdr:rowOff>
    </xdr:from>
    <xdr:to>
      <xdr:col>81</xdr:col>
      <xdr:colOff>50800</xdr:colOff>
      <xdr:row>77</xdr:row>
      <xdr:rowOff>115728</xdr:rowOff>
    </xdr:to>
    <xdr:cxnSp macro="">
      <xdr:nvCxnSpPr>
        <xdr:cNvPr id="619" name="直線コネクタ 618"/>
        <xdr:cNvCxnSpPr/>
      </xdr:nvCxnSpPr>
      <xdr:spPr>
        <a:xfrm flipV="1">
          <a:off x="14592300" y="13314394"/>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115728</xdr:rowOff>
    </xdr:from>
    <xdr:to>
      <xdr:col>76</xdr:col>
      <xdr:colOff>114300</xdr:colOff>
      <xdr:row>77</xdr:row>
      <xdr:rowOff>117639</xdr:rowOff>
    </xdr:to>
    <xdr:cxnSp macro="">
      <xdr:nvCxnSpPr>
        <xdr:cNvPr id="622" name="直線コネクタ 621"/>
        <xdr:cNvCxnSpPr/>
      </xdr:nvCxnSpPr>
      <xdr:spPr>
        <a:xfrm flipV="1">
          <a:off x="13703300" y="13317378"/>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112351</xdr:rowOff>
    </xdr:from>
    <xdr:to>
      <xdr:col>71</xdr:col>
      <xdr:colOff>177800</xdr:colOff>
      <xdr:row>77</xdr:row>
      <xdr:rowOff>117639</xdr:rowOff>
    </xdr:to>
    <xdr:cxnSp macro="">
      <xdr:nvCxnSpPr>
        <xdr:cNvPr id="625" name="直線コネクタ 624"/>
        <xdr:cNvCxnSpPr/>
      </xdr:nvCxnSpPr>
      <xdr:spPr>
        <a:xfrm>
          <a:off x="12814300" y="13314001"/>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53080</xdr:rowOff>
    </xdr:from>
    <xdr:to>
      <xdr:col>85</xdr:col>
      <xdr:colOff>177800</xdr:colOff>
      <xdr:row>77</xdr:row>
      <xdr:rowOff>154680</xdr:rowOff>
    </xdr:to>
    <xdr:sp macro="" textlink="">
      <xdr:nvSpPr>
        <xdr:cNvPr id="635" name="楕円 634"/>
        <xdr:cNvSpPr/>
      </xdr:nvSpPr>
      <xdr:spPr>
        <a:xfrm>
          <a:off x="16268700" y="132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75957</xdr:rowOff>
    </xdr:from>
    <xdr:ext cx="599010" cy="259045"/>
    <xdr:sp macro="" textlink="">
      <xdr:nvSpPr>
        <xdr:cNvPr id="636" name="公債費該当値テキスト"/>
        <xdr:cNvSpPr txBox="1"/>
      </xdr:nvSpPr>
      <xdr:spPr>
        <a:xfrm>
          <a:off x="16370300" y="1310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61944</xdr:rowOff>
    </xdr:from>
    <xdr:to>
      <xdr:col>81</xdr:col>
      <xdr:colOff>101600</xdr:colOff>
      <xdr:row>77</xdr:row>
      <xdr:rowOff>163544</xdr:rowOff>
    </xdr:to>
    <xdr:sp macro="" textlink="">
      <xdr:nvSpPr>
        <xdr:cNvPr id="637" name="楕円 636"/>
        <xdr:cNvSpPr/>
      </xdr:nvSpPr>
      <xdr:spPr>
        <a:xfrm>
          <a:off x="15430500" y="132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154671</xdr:rowOff>
    </xdr:from>
    <xdr:ext cx="599010" cy="259045"/>
    <xdr:sp macro="" textlink="">
      <xdr:nvSpPr>
        <xdr:cNvPr id="638" name="テキスト ボックス 637"/>
        <xdr:cNvSpPr txBox="1"/>
      </xdr:nvSpPr>
      <xdr:spPr>
        <a:xfrm>
          <a:off x="15181795" y="1335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64928</xdr:rowOff>
    </xdr:from>
    <xdr:to>
      <xdr:col>76</xdr:col>
      <xdr:colOff>165100</xdr:colOff>
      <xdr:row>77</xdr:row>
      <xdr:rowOff>166528</xdr:rowOff>
    </xdr:to>
    <xdr:sp macro="" textlink="">
      <xdr:nvSpPr>
        <xdr:cNvPr id="639" name="楕円 638"/>
        <xdr:cNvSpPr/>
      </xdr:nvSpPr>
      <xdr:spPr>
        <a:xfrm>
          <a:off x="14541500" y="132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157655</xdr:rowOff>
    </xdr:from>
    <xdr:ext cx="599010" cy="259045"/>
    <xdr:sp macro="" textlink="">
      <xdr:nvSpPr>
        <xdr:cNvPr id="640" name="テキスト ボックス 639"/>
        <xdr:cNvSpPr txBox="1"/>
      </xdr:nvSpPr>
      <xdr:spPr>
        <a:xfrm>
          <a:off x="14292795" y="1335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66839</xdr:rowOff>
    </xdr:from>
    <xdr:to>
      <xdr:col>72</xdr:col>
      <xdr:colOff>38100</xdr:colOff>
      <xdr:row>77</xdr:row>
      <xdr:rowOff>168439</xdr:rowOff>
    </xdr:to>
    <xdr:sp macro="" textlink="">
      <xdr:nvSpPr>
        <xdr:cNvPr id="641" name="楕円 640"/>
        <xdr:cNvSpPr/>
      </xdr:nvSpPr>
      <xdr:spPr>
        <a:xfrm>
          <a:off x="13652500" y="132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159566</xdr:rowOff>
    </xdr:from>
    <xdr:ext cx="599010" cy="259045"/>
    <xdr:sp macro="" textlink="">
      <xdr:nvSpPr>
        <xdr:cNvPr id="642" name="テキスト ボックス 641"/>
        <xdr:cNvSpPr txBox="1"/>
      </xdr:nvSpPr>
      <xdr:spPr>
        <a:xfrm>
          <a:off x="13403795" y="133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61551</xdr:rowOff>
    </xdr:from>
    <xdr:to>
      <xdr:col>67</xdr:col>
      <xdr:colOff>101600</xdr:colOff>
      <xdr:row>77</xdr:row>
      <xdr:rowOff>163151</xdr:rowOff>
    </xdr:to>
    <xdr:sp macro="" textlink="">
      <xdr:nvSpPr>
        <xdr:cNvPr id="643" name="楕円 642"/>
        <xdr:cNvSpPr/>
      </xdr:nvSpPr>
      <xdr:spPr>
        <a:xfrm>
          <a:off x="12763500" y="132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154278</xdr:rowOff>
    </xdr:from>
    <xdr:ext cx="599010" cy="259045"/>
    <xdr:sp macro="" textlink="">
      <xdr:nvSpPr>
        <xdr:cNvPr id="644" name="テキスト ボックス 643"/>
        <xdr:cNvSpPr txBox="1"/>
      </xdr:nvSpPr>
      <xdr:spPr>
        <a:xfrm>
          <a:off x="12514795" y="1335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96399</xdr:rowOff>
    </xdr:from>
    <xdr:to>
      <xdr:col>85</xdr:col>
      <xdr:colOff>127000</xdr:colOff>
      <xdr:row>98</xdr:row>
      <xdr:rowOff>133197</xdr:rowOff>
    </xdr:to>
    <xdr:cxnSp macro="">
      <xdr:nvCxnSpPr>
        <xdr:cNvPr id="671" name="直線コネクタ 670"/>
        <xdr:cNvCxnSpPr/>
      </xdr:nvCxnSpPr>
      <xdr:spPr>
        <a:xfrm>
          <a:off x="15481300" y="16898499"/>
          <a:ext cx="8382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96399</xdr:rowOff>
    </xdr:from>
    <xdr:to>
      <xdr:col>81</xdr:col>
      <xdr:colOff>50800</xdr:colOff>
      <xdr:row>98</xdr:row>
      <xdr:rowOff>99806</xdr:rowOff>
    </xdr:to>
    <xdr:cxnSp macro="">
      <xdr:nvCxnSpPr>
        <xdr:cNvPr id="674" name="直線コネクタ 673"/>
        <xdr:cNvCxnSpPr/>
      </xdr:nvCxnSpPr>
      <xdr:spPr>
        <a:xfrm flipV="1">
          <a:off x="14592300" y="16898499"/>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99806</xdr:rowOff>
    </xdr:from>
    <xdr:to>
      <xdr:col>76</xdr:col>
      <xdr:colOff>114300</xdr:colOff>
      <xdr:row>98</xdr:row>
      <xdr:rowOff>112678</xdr:rowOff>
    </xdr:to>
    <xdr:cxnSp macro="">
      <xdr:nvCxnSpPr>
        <xdr:cNvPr id="677" name="直線コネクタ 676"/>
        <xdr:cNvCxnSpPr/>
      </xdr:nvCxnSpPr>
      <xdr:spPr>
        <a:xfrm flipV="1">
          <a:off x="13703300" y="16901906"/>
          <a:ext cx="8890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60748</xdr:rowOff>
    </xdr:from>
    <xdr:to>
      <xdr:col>71</xdr:col>
      <xdr:colOff>177800</xdr:colOff>
      <xdr:row>98</xdr:row>
      <xdr:rowOff>112678</xdr:rowOff>
    </xdr:to>
    <xdr:cxnSp macro="">
      <xdr:nvCxnSpPr>
        <xdr:cNvPr id="680" name="直線コネクタ 679"/>
        <xdr:cNvCxnSpPr/>
      </xdr:nvCxnSpPr>
      <xdr:spPr>
        <a:xfrm>
          <a:off x="12814300" y="16862848"/>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82397</xdr:rowOff>
    </xdr:from>
    <xdr:to>
      <xdr:col>85</xdr:col>
      <xdr:colOff>177800</xdr:colOff>
      <xdr:row>99</xdr:row>
      <xdr:rowOff>12547</xdr:rowOff>
    </xdr:to>
    <xdr:sp macro="" textlink="">
      <xdr:nvSpPr>
        <xdr:cNvPr id="690" name="楕円 689"/>
        <xdr:cNvSpPr/>
      </xdr:nvSpPr>
      <xdr:spPr>
        <a:xfrm>
          <a:off x="16268700" y="1688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168774</xdr:rowOff>
    </xdr:from>
    <xdr:ext cx="469744" cy="259045"/>
    <xdr:sp macro="" textlink="">
      <xdr:nvSpPr>
        <xdr:cNvPr id="691" name="積立金該当値テキスト"/>
        <xdr:cNvSpPr txBox="1"/>
      </xdr:nvSpPr>
      <xdr:spPr>
        <a:xfrm>
          <a:off x="16370300" y="1679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45599</xdr:rowOff>
    </xdr:from>
    <xdr:to>
      <xdr:col>81</xdr:col>
      <xdr:colOff>101600</xdr:colOff>
      <xdr:row>98</xdr:row>
      <xdr:rowOff>147199</xdr:rowOff>
    </xdr:to>
    <xdr:sp macro="" textlink="">
      <xdr:nvSpPr>
        <xdr:cNvPr id="692" name="楕円 691"/>
        <xdr:cNvSpPr/>
      </xdr:nvSpPr>
      <xdr:spPr>
        <a:xfrm>
          <a:off x="15430500" y="168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138326</xdr:rowOff>
    </xdr:from>
    <xdr:ext cx="534377" cy="259045"/>
    <xdr:sp macro="" textlink="">
      <xdr:nvSpPr>
        <xdr:cNvPr id="693" name="テキスト ボックス 692"/>
        <xdr:cNvSpPr txBox="1"/>
      </xdr:nvSpPr>
      <xdr:spPr>
        <a:xfrm>
          <a:off x="15214111" y="1694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49006</xdr:rowOff>
    </xdr:from>
    <xdr:to>
      <xdr:col>76</xdr:col>
      <xdr:colOff>165100</xdr:colOff>
      <xdr:row>98</xdr:row>
      <xdr:rowOff>150606</xdr:rowOff>
    </xdr:to>
    <xdr:sp macro="" textlink="">
      <xdr:nvSpPr>
        <xdr:cNvPr id="694" name="楕円 693"/>
        <xdr:cNvSpPr/>
      </xdr:nvSpPr>
      <xdr:spPr>
        <a:xfrm>
          <a:off x="14541500" y="168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141733</xdr:rowOff>
    </xdr:from>
    <xdr:ext cx="534377" cy="259045"/>
    <xdr:sp macro="" textlink="">
      <xdr:nvSpPr>
        <xdr:cNvPr id="695" name="テキスト ボックス 694"/>
        <xdr:cNvSpPr txBox="1"/>
      </xdr:nvSpPr>
      <xdr:spPr>
        <a:xfrm>
          <a:off x="14325111" y="169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61878</xdr:rowOff>
    </xdr:from>
    <xdr:to>
      <xdr:col>72</xdr:col>
      <xdr:colOff>38100</xdr:colOff>
      <xdr:row>98</xdr:row>
      <xdr:rowOff>163478</xdr:rowOff>
    </xdr:to>
    <xdr:sp macro="" textlink="">
      <xdr:nvSpPr>
        <xdr:cNvPr id="696" name="楕円 695"/>
        <xdr:cNvSpPr/>
      </xdr:nvSpPr>
      <xdr:spPr>
        <a:xfrm>
          <a:off x="13652500" y="168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154605</xdr:rowOff>
    </xdr:from>
    <xdr:ext cx="534377" cy="259045"/>
    <xdr:sp macro="" textlink="">
      <xdr:nvSpPr>
        <xdr:cNvPr id="697" name="テキスト ボックス 696"/>
        <xdr:cNvSpPr txBox="1"/>
      </xdr:nvSpPr>
      <xdr:spPr>
        <a:xfrm>
          <a:off x="13436111" y="169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9948</xdr:rowOff>
    </xdr:from>
    <xdr:to>
      <xdr:col>67</xdr:col>
      <xdr:colOff>101600</xdr:colOff>
      <xdr:row>98</xdr:row>
      <xdr:rowOff>111548</xdr:rowOff>
    </xdr:to>
    <xdr:sp macro="" textlink="">
      <xdr:nvSpPr>
        <xdr:cNvPr id="698" name="楕円 697"/>
        <xdr:cNvSpPr/>
      </xdr:nvSpPr>
      <xdr:spPr>
        <a:xfrm>
          <a:off x="12763500" y="168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128075</xdr:rowOff>
    </xdr:from>
    <xdr:ext cx="534377" cy="259045"/>
    <xdr:sp macro="" textlink="">
      <xdr:nvSpPr>
        <xdr:cNvPr id="699" name="テキスト ボックス 698"/>
        <xdr:cNvSpPr txBox="1"/>
      </xdr:nvSpPr>
      <xdr:spPr>
        <a:xfrm>
          <a:off x="12547111" y="165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134237</xdr:rowOff>
    </xdr:from>
    <xdr:to>
      <xdr:col>116</xdr:col>
      <xdr:colOff>63500</xdr:colOff>
      <xdr:row>38</xdr:row>
      <xdr:rowOff>139288</xdr:rowOff>
    </xdr:to>
    <xdr:cxnSp macro="">
      <xdr:nvCxnSpPr>
        <xdr:cNvPr id="726" name="直線コネクタ 725"/>
        <xdr:cNvCxnSpPr/>
      </xdr:nvCxnSpPr>
      <xdr:spPr>
        <a:xfrm>
          <a:off x="21323300" y="6649337"/>
          <a:ext cx="8382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134237</xdr:rowOff>
    </xdr:from>
    <xdr:to>
      <xdr:col>111</xdr:col>
      <xdr:colOff>177800</xdr:colOff>
      <xdr:row>38</xdr:row>
      <xdr:rowOff>139312</xdr:rowOff>
    </xdr:to>
    <xdr:cxnSp macro="">
      <xdr:nvCxnSpPr>
        <xdr:cNvPr id="729" name="直線コネクタ 728"/>
        <xdr:cNvCxnSpPr/>
      </xdr:nvCxnSpPr>
      <xdr:spPr>
        <a:xfrm flipV="1">
          <a:off x="20434300" y="6649337"/>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139312</xdr:rowOff>
    </xdr:from>
    <xdr:to>
      <xdr:col>107</xdr:col>
      <xdr:colOff>50800</xdr:colOff>
      <xdr:row>38</xdr:row>
      <xdr:rowOff>139334</xdr:rowOff>
    </xdr:to>
    <xdr:cxnSp macro="">
      <xdr:nvCxnSpPr>
        <xdr:cNvPr id="732" name="直線コネクタ 731"/>
        <xdr:cNvCxnSpPr/>
      </xdr:nvCxnSpPr>
      <xdr:spPr>
        <a:xfrm flipV="1">
          <a:off x="19545300" y="665441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139334</xdr:rowOff>
    </xdr:from>
    <xdr:to>
      <xdr:col>102</xdr:col>
      <xdr:colOff>114300</xdr:colOff>
      <xdr:row>38</xdr:row>
      <xdr:rowOff>139700</xdr:rowOff>
    </xdr:to>
    <xdr:cxnSp macro="">
      <xdr:nvCxnSpPr>
        <xdr:cNvPr id="735" name="直線コネクタ 734"/>
        <xdr:cNvCxnSpPr/>
      </xdr:nvCxnSpPr>
      <xdr:spPr>
        <a:xfrm flipV="1">
          <a:off x="18656300" y="6654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88488</xdr:rowOff>
    </xdr:from>
    <xdr:to>
      <xdr:col>116</xdr:col>
      <xdr:colOff>114300</xdr:colOff>
      <xdr:row>39</xdr:row>
      <xdr:rowOff>18638</xdr:rowOff>
    </xdr:to>
    <xdr:sp macro="" textlink="">
      <xdr:nvSpPr>
        <xdr:cNvPr id="745" name="楕円 744"/>
        <xdr:cNvSpPr/>
      </xdr:nvSpPr>
      <xdr:spPr>
        <a:xfrm>
          <a:off x="221107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45815</xdr:rowOff>
    </xdr:from>
    <xdr:ext cx="313932" cy="259045"/>
    <xdr:sp macro="" textlink="">
      <xdr:nvSpPr>
        <xdr:cNvPr id="746" name="投資及び出資金該当値テキスト"/>
        <xdr:cNvSpPr txBox="1"/>
      </xdr:nvSpPr>
      <xdr:spPr>
        <a:xfrm>
          <a:off x="22212300" y="656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83437</xdr:rowOff>
    </xdr:from>
    <xdr:to>
      <xdr:col>112</xdr:col>
      <xdr:colOff>38100</xdr:colOff>
      <xdr:row>39</xdr:row>
      <xdr:rowOff>13587</xdr:rowOff>
    </xdr:to>
    <xdr:sp macro="" textlink="">
      <xdr:nvSpPr>
        <xdr:cNvPr id="747" name="楕円 746"/>
        <xdr:cNvSpPr/>
      </xdr:nvSpPr>
      <xdr:spPr>
        <a:xfrm>
          <a:off x="21272500" y="65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4714</xdr:rowOff>
    </xdr:from>
    <xdr:ext cx="378565" cy="259045"/>
    <xdr:sp macro="" textlink="">
      <xdr:nvSpPr>
        <xdr:cNvPr id="748" name="テキスト ボックス 747"/>
        <xdr:cNvSpPr txBox="1"/>
      </xdr:nvSpPr>
      <xdr:spPr>
        <a:xfrm>
          <a:off x="21134017" y="669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88512</xdr:rowOff>
    </xdr:from>
    <xdr:to>
      <xdr:col>107</xdr:col>
      <xdr:colOff>101600</xdr:colOff>
      <xdr:row>39</xdr:row>
      <xdr:rowOff>18662</xdr:rowOff>
    </xdr:to>
    <xdr:sp macro="" textlink="">
      <xdr:nvSpPr>
        <xdr:cNvPr id="749" name="楕円 748"/>
        <xdr:cNvSpPr/>
      </xdr:nvSpPr>
      <xdr:spPr>
        <a:xfrm>
          <a:off x="20383500" y="66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9789</xdr:rowOff>
    </xdr:from>
    <xdr:ext cx="313932" cy="259045"/>
    <xdr:sp macro="" textlink="">
      <xdr:nvSpPr>
        <xdr:cNvPr id="750" name="テキスト ボックス 749"/>
        <xdr:cNvSpPr txBox="1"/>
      </xdr:nvSpPr>
      <xdr:spPr>
        <a:xfrm>
          <a:off x="20277333" y="6696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88534</xdr:rowOff>
    </xdr:from>
    <xdr:to>
      <xdr:col>102</xdr:col>
      <xdr:colOff>165100</xdr:colOff>
      <xdr:row>39</xdr:row>
      <xdr:rowOff>18684</xdr:rowOff>
    </xdr:to>
    <xdr:sp macro="" textlink="">
      <xdr:nvSpPr>
        <xdr:cNvPr id="751" name="楕円 750"/>
        <xdr:cNvSpPr/>
      </xdr:nvSpPr>
      <xdr:spPr>
        <a:xfrm>
          <a:off x="19494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9811</xdr:rowOff>
    </xdr:from>
    <xdr:ext cx="313932" cy="259045"/>
    <xdr:sp macro="" textlink="">
      <xdr:nvSpPr>
        <xdr:cNvPr id="752" name="テキスト ボックス 751"/>
        <xdr:cNvSpPr txBox="1"/>
      </xdr:nvSpPr>
      <xdr:spPr>
        <a:xfrm>
          <a:off x="19388333" y="6696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32283</xdr:rowOff>
    </xdr:from>
    <xdr:to>
      <xdr:col>116</xdr:col>
      <xdr:colOff>63500</xdr:colOff>
      <xdr:row>59</xdr:row>
      <xdr:rowOff>32321</xdr:rowOff>
    </xdr:to>
    <xdr:cxnSp macro="">
      <xdr:nvCxnSpPr>
        <xdr:cNvPr id="783" name="直線コネクタ 782"/>
        <xdr:cNvCxnSpPr/>
      </xdr:nvCxnSpPr>
      <xdr:spPr>
        <a:xfrm flipV="1">
          <a:off x="21323300" y="101478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32321</xdr:rowOff>
    </xdr:from>
    <xdr:to>
      <xdr:col>111</xdr:col>
      <xdr:colOff>177800</xdr:colOff>
      <xdr:row>59</xdr:row>
      <xdr:rowOff>32334</xdr:rowOff>
    </xdr:to>
    <xdr:cxnSp macro="">
      <xdr:nvCxnSpPr>
        <xdr:cNvPr id="786" name="直線コネクタ 785"/>
        <xdr:cNvCxnSpPr/>
      </xdr:nvCxnSpPr>
      <xdr:spPr>
        <a:xfrm flipV="1">
          <a:off x="20434300" y="1014787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32334</xdr:rowOff>
    </xdr:from>
    <xdr:to>
      <xdr:col>107</xdr:col>
      <xdr:colOff>50800</xdr:colOff>
      <xdr:row>59</xdr:row>
      <xdr:rowOff>32665</xdr:rowOff>
    </xdr:to>
    <xdr:cxnSp macro="">
      <xdr:nvCxnSpPr>
        <xdr:cNvPr id="789" name="直線コネクタ 788"/>
        <xdr:cNvCxnSpPr/>
      </xdr:nvCxnSpPr>
      <xdr:spPr>
        <a:xfrm flipV="1">
          <a:off x="19545300" y="10147884"/>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32639</xdr:rowOff>
    </xdr:from>
    <xdr:to>
      <xdr:col>102</xdr:col>
      <xdr:colOff>114300</xdr:colOff>
      <xdr:row>59</xdr:row>
      <xdr:rowOff>32665</xdr:rowOff>
    </xdr:to>
    <xdr:cxnSp macro="">
      <xdr:nvCxnSpPr>
        <xdr:cNvPr id="792" name="直線コネクタ 791"/>
        <xdr:cNvCxnSpPr/>
      </xdr:nvCxnSpPr>
      <xdr:spPr>
        <a:xfrm>
          <a:off x="18656300" y="10148189"/>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152933</xdr:rowOff>
    </xdr:from>
    <xdr:to>
      <xdr:col>116</xdr:col>
      <xdr:colOff>114300</xdr:colOff>
      <xdr:row>59</xdr:row>
      <xdr:rowOff>83083</xdr:rowOff>
    </xdr:to>
    <xdr:sp macro="" textlink="">
      <xdr:nvSpPr>
        <xdr:cNvPr id="802" name="楕円 801"/>
        <xdr:cNvSpPr/>
      </xdr:nvSpPr>
      <xdr:spPr>
        <a:xfrm>
          <a:off x="22110700" y="1009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67860</xdr:rowOff>
    </xdr:from>
    <xdr:ext cx="378565" cy="259045"/>
    <xdr:sp macro="" textlink="">
      <xdr:nvSpPr>
        <xdr:cNvPr id="803" name="貸付金該当値テキスト"/>
        <xdr:cNvSpPr txBox="1"/>
      </xdr:nvSpPr>
      <xdr:spPr>
        <a:xfrm>
          <a:off x="22212300" y="1001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152971</xdr:rowOff>
    </xdr:from>
    <xdr:to>
      <xdr:col>112</xdr:col>
      <xdr:colOff>38100</xdr:colOff>
      <xdr:row>59</xdr:row>
      <xdr:rowOff>83121</xdr:rowOff>
    </xdr:to>
    <xdr:sp macro="" textlink="">
      <xdr:nvSpPr>
        <xdr:cNvPr id="804" name="楕円 803"/>
        <xdr:cNvSpPr/>
      </xdr:nvSpPr>
      <xdr:spPr>
        <a:xfrm>
          <a:off x="21272500" y="100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74248</xdr:rowOff>
    </xdr:from>
    <xdr:ext cx="378565" cy="259045"/>
    <xdr:sp macro="" textlink="">
      <xdr:nvSpPr>
        <xdr:cNvPr id="805" name="テキスト ボックス 804"/>
        <xdr:cNvSpPr txBox="1"/>
      </xdr:nvSpPr>
      <xdr:spPr>
        <a:xfrm>
          <a:off x="21134017" y="101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152984</xdr:rowOff>
    </xdr:from>
    <xdr:to>
      <xdr:col>107</xdr:col>
      <xdr:colOff>101600</xdr:colOff>
      <xdr:row>59</xdr:row>
      <xdr:rowOff>83134</xdr:rowOff>
    </xdr:to>
    <xdr:sp macro="" textlink="">
      <xdr:nvSpPr>
        <xdr:cNvPr id="806" name="楕円 805"/>
        <xdr:cNvSpPr/>
      </xdr:nvSpPr>
      <xdr:spPr>
        <a:xfrm>
          <a:off x="20383500" y="100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74261</xdr:rowOff>
    </xdr:from>
    <xdr:ext cx="378565" cy="259045"/>
    <xdr:sp macro="" textlink="">
      <xdr:nvSpPr>
        <xdr:cNvPr id="807" name="テキスト ボックス 806"/>
        <xdr:cNvSpPr txBox="1"/>
      </xdr:nvSpPr>
      <xdr:spPr>
        <a:xfrm>
          <a:off x="20245017" y="1018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153315</xdr:rowOff>
    </xdr:from>
    <xdr:to>
      <xdr:col>102</xdr:col>
      <xdr:colOff>165100</xdr:colOff>
      <xdr:row>59</xdr:row>
      <xdr:rowOff>83465</xdr:rowOff>
    </xdr:to>
    <xdr:sp macro="" textlink="">
      <xdr:nvSpPr>
        <xdr:cNvPr id="808" name="楕円 807"/>
        <xdr:cNvSpPr/>
      </xdr:nvSpPr>
      <xdr:spPr>
        <a:xfrm>
          <a:off x="19494500" y="100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74592</xdr:rowOff>
    </xdr:from>
    <xdr:ext cx="378565" cy="259045"/>
    <xdr:sp macro="" textlink="">
      <xdr:nvSpPr>
        <xdr:cNvPr id="809" name="テキスト ボックス 808"/>
        <xdr:cNvSpPr txBox="1"/>
      </xdr:nvSpPr>
      <xdr:spPr>
        <a:xfrm>
          <a:off x="19356017" y="1019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153289</xdr:rowOff>
    </xdr:from>
    <xdr:to>
      <xdr:col>98</xdr:col>
      <xdr:colOff>38100</xdr:colOff>
      <xdr:row>59</xdr:row>
      <xdr:rowOff>83439</xdr:rowOff>
    </xdr:to>
    <xdr:sp macro="" textlink="">
      <xdr:nvSpPr>
        <xdr:cNvPr id="810" name="楕円 809"/>
        <xdr:cNvSpPr/>
      </xdr:nvSpPr>
      <xdr:spPr>
        <a:xfrm>
          <a:off x="18605500" y="10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74566</xdr:rowOff>
    </xdr:from>
    <xdr:ext cx="378565" cy="259045"/>
    <xdr:sp macro="" textlink="">
      <xdr:nvSpPr>
        <xdr:cNvPr id="811" name="テキスト ボックス 810"/>
        <xdr:cNvSpPr txBox="1"/>
      </xdr:nvSpPr>
      <xdr:spPr>
        <a:xfrm>
          <a:off x="18467017" y="1019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96083</xdr:rowOff>
    </xdr:from>
    <xdr:to>
      <xdr:col>116</xdr:col>
      <xdr:colOff>63500</xdr:colOff>
      <xdr:row>76</xdr:row>
      <xdr:rowOff>101375</xdr:rowOff>
    </xdr:to>
    <xdr:cxnSp macro="">
      <xdr:nvCxnSpPr>
        <xdr:cNvPr id="840" name="直線コネクタ 839"/>
        <xdr:cNvCxnSpPr/>
      </xdr:nvCxnSpPr>
      <xdr:spPr>
        <a:xfrm>
          <a:off x="21323300" y="13126283"/>
          <a:ext cx="8382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83438</xdr:rowOff>
    </xdr:from>
    <xdr:to>
      <xdr:col>111</xdr:col>
      <xdr:colOff>177800</xdr:colOff>
      <xdr:row>76</xdr:row>
      <xdr:rowOff>96083</xdr:rowOff>
    </xdr:to>
    <xdr:cxnSp macro="">
      <xdr:nvCxnSpPr>
        <xdr:cNvPr id="843" name="直線コネクタ 842"/>
        <xdr:cNvCxnSpPr/>
      </xdr:nvCxnSpPr>
      <xdr:spPr>
        <a:xfrm>
          <a:off x="20434300" y="13113638"/>
          <a:ext cx="889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83438</xdr:rowOff>
    </xdr:from>
    <xdr:to>
      <xdr:col>107</xdr:col>
      <xdr:colOff>50800</xdr:colOff>
      <xdr:row>76</xdr:row>
      <xdr:rowOff>128518</xdr:rowOff>
    </xdr:to>
    <xdr:cxnSp macro="">
      <xdr:nvCxnSpPr>
        <xdr:cNvPr id="846" name="直線コネクタ 845"/>
        <xdr:cNvCxnSpPr/>
      </xdr:nvCxnSpPr>
      <xdr:spPr>
        <a:xfrm flipV="1">
          <a:off x="19545300" y="13113638"/>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128518</xdr:rowOff>
    </xdr:from>
    <xdr:to>
      <xdr:col>102</xdr:col>
      <xdr:colOff>114300</xdr:colOff>
      <xdr:row>76</xdr:row>
      <xdr:rowOff>151812</xdr:rowOff>
    </xdr:to>
    <xdr:cxnSp macro="">
      <xdr:nvCxnSpPr>
        <xdr:cNvPr id="849" name="直線コネクタ 848"/>
        <xdr:cNvCxnSpPr/>
      </xdr:nvCxnSpPr>
      <xdr:spPr>
        <a:xfrm flipV="1">
          <a:off x="18656300" y="13158718"/>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50575</xdr:rowOff>
    </xdr:from>
    <xdr:to>
      <xdr:col>116</xdr:col>
      <xdr:colOff>114300</xdr:colOff>
      <xdr:row>76</xdr:row>
      <xdr:rowOff>152175</xdr:rowOff>
    </xdr:to>
    <xdr:sp macro="" textlink="">
      <xdr:nvSpPr>
        <xdr:cNvPr id="859" name="楕円 858"/>
        <xdr:cNvSpPr/>
      </xdr:nvSpPr>
      <xdr:spPr>
        <a:xfrm>
          <a:off x="22110700" y="1308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73452</xdr:rowOff>
    </xdr:from>
    <xdr:ext cx="599010" cy="259045"/>
    <xdr:sp macro="" textlink="">
      <xdr:nvSpPr>
        <xdr:cNvPr id="860" name="繰出金該当値テキスト"/>
        <xdr:cNvSpPr txBox="1"/>
      </xdr:nvSpPr>
      <xdr:spPr>
        <a:xfrm>
          <a:off x="22212300" y="1293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45283</xdr:rowOff>
    </xdr:from>
    <xdr:to>
      <xdr:col>112</xdr:col>
      <xdr:colOff>38100</xdr:colOff>
      <xdr:row>76</xdr:row>
      <xdr:rowOff>146883</xdr:rowOff>
    </xdr:to>
    <xdr:sp macro="" textlink="">
      <xdr:nvSpPr>
        <xdr:cNvPr id="861" name="楕円 860"/>
        <xdr:cNvSpPr/>
      </xdr:nvSpPr>
      <xdr:spPr>
        <a:xfrm>
          <a:off x="21272500" y="130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163410</xdr:rowOff>
    </xdr:from>
    <xdr:ext cx="599010" cy="259045"/>
    <xdr:sp macro="" textlink="">
      <xdr:nvSpPr>
        <xdr:cNvPr id="862" name="テキスト ボックス 861"/>
        <xdr:cNvSpPr txBox="1"/>
      </xdr:nvSpPr>
      <xdr:spPr>
        <a:xfrm>
          <a:off x="21023795" y="1285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32638</xdr:rowOff>
    </xdr:from>
    <xdr:to>
      <xdr:col>107</xdr:col>
      <xdr:colOff>101600</xdr:colOff>
      <xdr:row>76</xdr:row>
      <xdr:rowOff>134238</xdr:rowOff>
    </xdr:to>
    <xdr:sp macro="" textlink="">
      <xdr:nvSpPr>
        <xdr:cNvPr id="863" name="楕円 862"/>
        <xdr:cNvSpPr/>
      </xdr:nvSpPr>
      <xdr:spPr>
        <a:xfrm>
          <a:off x="20383500" y="130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150765</xdr:rowOff>
    </xdr:from>
    <xdr:ext cx="599010" cy="259045"/>
    <xdr:sp macro="" textlink="">
      <xdr:nvSpPr>
        <xdr:cNvPr id="864" name="テキスト ボックス 863"/>
        <xdr:cNvSpPr txBox="1"/>
      </xdr:nvSpPr>
      <xdr:spPr>
        <a:xfrm>
          <a:off x="20134795" y="1283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77718</xdr:rowOff>
    </xdr:from>
    <xdr:to>
      <xdr:col>102</xdr:col>
      <xdr:colOff>165100</xdr:colOff>
      <xdr:row>77</xdr:row>
      <xdr:rowOff>7868</xdr:rowOff>
    </xdr:to>
    <xdr:sp macro="" textlink="">
      <xdr:nvSpPr>
        <xdr:cNvPr id="865" name="楕円 864"/>
        <xdr:cNvSpPr/>
      </xdr:nvSpPr>
      <xdr:spPr>
        <a:xfrm>
          <a:off x="19494500" y="131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24395</xdr:rowOff>
    </xdr:from>
    <xdr:ext cx="599010" cy="259045"/>
    <xdr:sp macro="" textlink="">
      <xdr:nvSpPr>
        <xdr:cNvPr id="866" name="テキスト ボックス 865"/>
        <xdr:cNvSpPr txBox="1"/>
      </xdr:nvSpPr>
      <xdr:spPr>
        <a:xfrm>
          <a:off x="19245795" y="1288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101012</xdr:rowOff>
    </xdr:from>
    <xdr:to>
      <xdr:col>98</xdr:col>
      <xdr:colOff>38100</xdr:colOff>
      <xdr:row>77</xdr:row>
      <xdr:rowOff>31162</xdr:rowOff>
    </xdr:to>
    <xdr:sp macro="" textlink="">
      <xdr:nvSpPr>
        <xdr:cNvPr id="867" name="楕円 866"/>
        <xdr:cNvSpPr/>
      </xdr:nvSpPr>
      <xdr:spPr>
        <a:xfrm>
          <a:off x="18605500" y="13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47689</xdr:rowOff>
    </xdr:from>
    <xdr:ext cx="599010" cy="259045"/>
    <xdr:sp macro="" textlink="">
      <xdr:nvSpPr>
        <xdr:cNvPr id="868" name="テキスト ボックス 867"/>
        <xdr:cNvSpPr txBox="1"/>
      </xdr:nvSpPr>
      <xdr:spPr>
        <a:xfrm>
          <a:off x="18356795" y="1290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1,454,143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264,189</a:t>
          </a:r>
          <a:r>
            <a:rPr kumimoji="1" lang="ja-JP" altLang="en-US" sz="1300">
              <a:latin typeface="ＭＳ Ｐゴシック" panose="020B0600070205080204" pitchFamily="50" charset="-128"/>
              <a:ea typeface="ＭＳ Ｐゴシック" panose="020B0600070205080204" pitchFamily="50" charset="-128"/>
            </a:rPr>
            <a:t>円で、近年</a:t>
          </a:r>
          <a:r>
            <a:rPr kumimoji="1" lang="en-US" altLang="ja-JP" sz="1300">
              <a:latin typeface="ＭＳ Ｐゴシック" panose="020B0600070205080204" pitchFamily="50" charset="-128"/>
              <a:ea typeface="ＭＳ Ｐゴシック" panose="020B0600070205080204" pitchFamily="50" charset="-128"/>
            </a:rPr>
            <a:t>260,000</a:t>
          </a:r>
          <a:r>
            <a:rPr kumimoji="1" lang="ja-JP" altLang="en-US" sz="1300">
              <a:latin typeface="ＭＳ Ｐゴシック" panose="020B0600070205080204" pitchFamily="50" charset="-128"/>
              <a:ea typeface="ＭＳ Ｐゴシック" panose="020B0600070205080204" pitchFamily="50" charset="-128"/>
            </a:rPr>
            <a:t>円程度で推移しており高止まりの傾向にある。過去（昭和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年の間）の採用数が類似団体平均と比較して多いことが主な要因である。維持補修費は住民一人当たり　</a:t>
          </a:r>
          <a:r>
            <a:rPr kumimoji="1" lang="en-US" altLang="ja-JP" sz="1300">
              <a:latin typeface="ＭＳ Ｐゴシック" panose="020B0600070205080204" pitchFamily="50" charset="-128"/>
              <a:ea typeface="ＭＳ Ｐゴシック" panose="020B0600070205080204" pitchFamily="50" charset="-128"/>
            </a:rPr>
            <a:t>888,394</a:t>
          </a:r>
          <a:r>
            <a:rPr kumimoji="1" lang="ja-JP" altLang="en-US" sz="1300">
              <a:latin typeface="ＭＳ Ｐゴシック" panose="020B0600070205080204" pitchFamily="50" charset="-128"/>
              <a:ea typeface="ＭＳ Ｐゴシック" panose="020B0600070205080204" pitchFamily="50" charset="-128"/>
            </a:rPr>
            <a:t>円と類似団体平均を大きく上回っているが、除雪に要する経費が住民一人当たり約</a:t>
          </a:r>
          <a:r>
            <a:rPr kumimoji="1" lang="en-US" altLang="ja-JP" sz="1300">
              <a:latin typeface="ＭＳ Ｐゴシック" panose="020B0600070205080204" pitchFamily="50" charset="-128"/>
              <a:ea typeface="ＭＳ Ｐゴシック" panose="020B0600070205080204" pitchFamily="50" charset="-128"/>
            </a:rPr>
            <a:t>42,000</a:t>
          </a:r>
          <a:r>
            <a:rPr kumimoji="1" lang="ja-JP" altLang="en-US" sz="1300">
              <a:latin typeface="ＭＳ Ｐゴシック" panose="020B0600070205080204" pitchFamily="50" charset="-128"/>
              <a:ea typeface="ＭＳ Ｐゴシック" panose="020B0600070205080204" pitchFamily="50" charset="-128"/>
            </a:rPr>
            <a:t>円と多額になっているためである。扶助費は住民一人当たり</a:t>
          </a:r>
          <a:r>
            <a:rPr kumimoji="1" lang="en-US" altLang="ja-JP" sz="1300">
              <a:latin typeface="ＭＳ Ｐゴシック" panose="020B0600070205080204" pitchFamily="50" charset="-128"/>
              <a:ea typeface="ＭＳ Ｐゴシック" panose="020B0600070205080204" pitchFamily="50" charset="-128"/>
            </a:rPr>
            <a:t>59,742</a:t>
          </a:r>
          <a:r>
            <a:rPr kumimoji="1" lang="ja-JP" altLang="en-US" sz="1300">
              <a:latin typeface="ＭＳ Ｐゴシック" panose="020B0600070205080204" pitchFamily="50" charset="-128"/>
              <a:ea typeface="ＭＳ Ｐゴシック" panose="020B0600070205080204" pitchFamily="50" charset="-128"/>
            </a:rPr>
            <a:t>円となっており、そのうち保育所及び高齢者生活支援ハウスに要する経費は住民一人当たり約</a:t>
          </a:r>
          <a:r>
            <a:rPr kumimoji="1" lang="en-US" altLang="ja-JP" sz="1300">
              <a:latin typeface="ＭＳ Ｐゴシック" panose="020B0600070205080204" pitchFamily="50" charset="-128"/>
              <a:ea typeface="ＭＳ Ｐゴシック" panose="020B0600070205080204" pitchFamily="50" charset="-128"/>
            </a:rPr>
            <a:t>13,000</a:t>
          </a:r>
          <a:r>
            <a:rPr kumimoji="1" lang="ja-JP" altLang="en-US" sz="1300">
              <a:latin typeface="ＭＳ Ｐゴシック" panose="020B0600070205080204" pitchFamily="50" charset="-128"/>
              <a:ea typeface="ＭＳ Ｐゴシック" panose="020B0600070205080204" pitchFamily="50" charset="-128"/>
            </a:rPr>
            <a:t>円となる。また、普通建設事業費は住民一人当たり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363,364</a:t>
          </a:r>
          <a:r>
            <a:rPr kumimoji="1" lang="ja-JP" altLang="en-US" sz="1300">
              <a:latin typeface="ＭＳ Ｐゴシック" panose="020B0600070205080204" pitchFamily="50" charset="-128"/>
              <a:ea typeface="ＭＳ Ｐゴシック" panose="020B0600070205080204" pitchFamily="50" charset="-128"/>
            </a:rPr>
            <a:t>円と前年度の住民一人当たり</a:t>
          </a:r>
          <a:r>
            <a:rPr kumimoji="1" lang="en-US" altLang="ja-JP" sz="1300">
              <a:latin typeface="ＭＳ Ｐゴシック" panose="020B0600070205080204" pitchFamily="50" charset="-128"/>
              <a:ea typeface="ＭＳ Ｐゴシック" panose="020B0600070205080204" pitchFamily="50" charset="-128"/>
            </a:rPr>
            <a:t>291,173</a:t>
          </a:r>
          <a:r>
            <a:rPr kumimoji="1" lang="ja-JP" altLang="en-US" sz="1300">
              <a:latin typeface="ＭＳ Ｐゴシック" panose="020B0600070205080204" pitchFamily="50" charset="-128"/>
              <a:ea typeface="ＭＳ Ｐゴシック" panose="020B0600070205080204" pitchFamily="50" charset="-128"/>
            </a:rPr>
            <a:t>円からの増額分は、産地パワーアップ事業に要する経費が住民一人当たり</a:t>
          </a:r>
          <a:r>
            <a:rPr kumimoji="1" lang="en-US" altLang="ja-JP" sz="1300">
              <a:latin typeface="ＭＳ Ｐゴシック" panose="020B0600070205080204" pitchFamily="50" charset="-128"/>
              <a:ea typeface="ＭＳ Ｐゴシック" panose="020B0600070205080204" pitchFamily="50" charset="-128"/>
            </a:rPr>
            <a:t>207,000</a:t>
          </a:r>
          <a:r>
            <a:rPr kumimoji="1" lang="ja-JP" altLang="en-US" sz="1300">
              <a:latin typeface="ＭＳ Ｐゴシック" panose="020B0600070205080204" pitchFamily="50" charset="-128"/>
              <a:ea typeface="ＭＳ Ｐゴシック" panose="020B0600070205080204" pitchFamily="50" charset="-128"/>
            </a:rPr>
            <a:t>円となるためである。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2,067
114.25
3,094,955
3,036,252
58,702
1,676,246
2,747,827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114002</xdr:rowOff>
    </xdr:from>
    <xdr:to>
      <xdr:col>24</xdr:col>
      <xdr:colOff>63500</xdr:colOff>
      <xdr:row>36</xdr:row>
      <xdr:rowOff>147282</xdr:rowOff>
    </xdr:to>
    <xdr:cxnSp macro="">
      <xdr:nvCxnSpPr>
        <xdr:cNvPr id="60" name="直線コネクタ 59"/>
        <xdr:cNvCxnSpPr/>
      </xdr:nvCxnSpPr>
      <xdr:spPr>
        <a:xfrm>
          <a:off x="3797300" y="6286202"/>
          <a:ext cx="8382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48660</xdr:rowOff>
    </xdr:from>
    <xdr:to>
      <xdr:col>19</xdr:col>
      <xdr:colOff>177800</xdr:colOff>
      <xdr:row>36</xdr:row>
      <xdr:rowOff>114002</xdr:rowOff>
    </xdr:to>
    <xdr:cxnSp macro="">
      <xdr:nvCxnSpPr>
        <xdr:cNvPr id="63" name="直線コネクタ 62"/>
        <xdr:cNvCxnSpPr/>
      </xdr:nvCxnSpPr>
      <xdr:spPr>
        <a:xfrm>
          <a:off x="2908300" y="6220860"/>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48660</xdr:rowOff>
    </xdr:from>
    <xdr:to>
      <xdr:col>15</xdr:col>
      <xdr:colOff>50800</xdr:colOff>
      <xdr:row>36</xdr:row>
      <xdr:rowOff>67253</xdr:rowOff>
    </xdr:to>
    <xdr:cxnSp macro="">
      <xdr:nvCxnSpPr>
        <xdr:cNvPr id="66" name="直線コネクタ 65"/>
        <xdr:cNvCxnSpPr/>
      </xdr:nvCxnSpPr>
      <xdr:spPr>
        <a:xfrm flipV="1">
          <a:off x="2019300" y="6220860"/>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67253</xdr:rowOff>
    </xdr:from>
    <xdr:to>
      <xdr:col>10</xdr:col>
      <xdr:colOff>114300</xdr:colOff>
      <xdr:row>36</xdr:row>
      <xdr:rowOff>72606</xdr:rowOff>
    </xdr:to>
    <xdr:cxnSp macro="">
      <xdr:nvCxnSpPr>
        <xdr:cNvPr id="69" name="直線コネクタ 68"/>
        <xdr:cNvCxnSpPr/>
      </xdr:nvCxnSpPr>
      <xdr:spPr>
        <a:xfrm flipV="1">
          <a:off x="1130300" y="6239453"/>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96482</xdr:rowOff>
    </xdr:from>
    <xdr:to>
      <xdr:col>24</xdr:col>
      <xdr:colOff>114300</xdr:colOff>
      <xdr:row>37</xdr:row>
      <xdr:rowOff>26632</xdr:rowOff>
    </xdr:to>
    <xdr:sp macro="" textlink="">
      <xdr:nvSpPr>
        <xdr:cNvPr id="79" name="楕円 78"/>
        <xdr:cNvSpPr/>
      </xdr:nvSpPr>
      <xdr:spPr>
        <a:xfrm>
          <a:off x="4584700" y="62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119359</xdr:rowOff>
    </xdr:from>
    <xdr:ext cx="534377" cy="259045"/>
    <xdr:sp macro="" textlink="">
      <xdr:nvSpPr>
        <xdr:cNvPr id="80" name="議会費該当値テキスト"/>
        <xdr:cNvSpPr txBox="1"/>
      </xdr:nvSpPr>
      <xdr:spPr>
        <a:xfrm>
          <a:off x="4686300" y="61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63202</xdr:rowOff>
    </xdr:from>
    <xdr:to>
      <xdr:col>20</xdr:col>
      <xdr:colOff>38100</xdr:colOff>
      <xdr:row>36</xdr:row>
      <xdr:rowOff>164802</xdr:rowOff>
    </xdr:to>
    <xdr:sp macro="" textlink="">
      <xdr:nvSpPr>
        <xdr:cNvPr id="81" name="楕円 80"/>
        <xdr:cNvSpPr/>
      </xdr:nvSpPr>
      <xdr:spPr>
        <a:xfrm>
          <a:off x="3746500" y="62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9879</xdr:rowOff>
    </xdr:from>
    <xdr:ext cx="534377" cy="259045"/>
    <xdr:sp macro="" textlink="">
      <xdr:nvSpPr>
        <xdr:cNvPr id="82" name="テキスト ボックス 81"/>
        <xdr:cNvSpPr txBox="1"/>
      </xdr:nvSpPr>
      <xdr:spPr>
        <a:xfrm>
          <a:off x="3530111" y="601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169310</xdr:rowOff>
    </xdr:from>
    <xdr:to>
      <xdr:col>15</xdr:col>
      <xdr:colOff>101600</xdr:colOff>
      <xdr:row>36</xdr:row>
      <xdr:rowOff>99460</xdr:rowOff>
    </xdr:to>
    <xdr:sp macro="" textlink="">
      <xdr:nvSpPr>
        <xdr:cNvPr id="83" name="楕円 82"/>
        <xdr:cNvSpPr/>
      </xdr:nvSpPr>
      <xdr:spPr>
        <a:xfrm>
          <a:off x="2857500" y="61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115987</xdr:rowOff>
    </xdr:from>
    <xdr:ext cx="534377" cy="259045"/>
    <xdr:sp macro="" textlink="">
      <xdr:nvSpPr>
        <xdr:cNvPr id="84" name="テキスト ボックス 83"/>
        <xdr:cNvSpPr txBox="1"/>
      </xdr:nvSpPr>
      <xdr:spPr>
        <a:xfrm>
          <a:off x="2641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16453</xdr:rowOff>
    </xdr:from>
    <xdr:to>
      <xdr:col>10</xdr:col>
      <xdr:colOff>165100</xdr:colOff>
      <xdr:row>36</xdr:row>
      <xdr:rowOff>118053</xdr:rowOff>
    </xdr:to>
    <xdr:sp macro="" textlink="">
      <xdr:nvSpPr>
        <xdr:cNvPr id="85" name="楕円 84"/>
        <xdr:cNvSpPr/>
      </xdr:nvSpPr>
      <xdr:spPr>
        <a:xfrm>
          <a:off x="1968500" y="61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134580</xdr:rowOff>
    </xdr:from>
    <xdr:ext cx="534377" cy="259045"/>
    <xdr:sp macro="" textlink="">
      <xdr:nvSpPr>
        <xdr:cNvPr id="86" name="テキスト ボックス 85"/>
        <xdr:cNvSpPr txBox="1"/>
      </xdr:nvSpPr>
      <xdr:spPr>
        <a:xfrm>
          <a:off x="1752111" y="596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21806</xdr:rowOff>
    </xdr:from>
    <xdr:to>
      <xdr:col>6</xdr:col>
      <xdr:colOff>38100</xdr:colOff>
      <xdr:row>36</xdr:row>
      <xdr:rowOff>123406</xdr:rowOff>
    </xdr:to>
    <xdr:sp macro="" textlink="">
      <xdr:nvSpPr>
        <xdr:cNvPr id="87" name="楕円 86"/>
        <xdr:cNvSpPr/>
      </xdr:nvSpPr>
      <xdr:spPr>
        <a:xfrm>
          <a:off x="1079500" y="61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139933</xdr:rowOff>
    </xdr:from>
    <xdr:ext cx="534377" cy="259045"/>
    <xdr:sp macro="" textlink="">
      <xdr:nvSpPr>
        <xdr:cNvPr id="88" name="テキスト ボックス 87"/>
        <xdr:cNvSpPr txBox="1"/>
      </xdr:nvSpPr>
      <xdr:spPr>
        <a:xfrm>
          <a:off x="863111" y="596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21781</xdr:rowOff>
    </xdr:from>
    <xdr:to>
      <xdr:col>24</xdr:col>
      <xdr:colOff>63500</xdr:colOff>
      <xdr:row>58</xdr:row>
      <xdr:rowOff>56341</xdr:rowOff>
    </xdr:to>
    <xdr:cxnSp macro="">
      <xdr:nvCxnSpPr>
        <xdr:cNvPr id="115" name="直線コネクタ 114"/>
        <xdr:cNvCxnSpPr/>
      </xdr:nvCxnSpPr>
      <xdr:spPr>
        <a:xfrm>
          <a:off x="3797300" y="9965881"/>
          <a:ext cx="838200" cy="3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21781</xdr:rowOff>
    </xdr:from>
    <xdr:to>
      <xdr:col>19</xdr:col>
      <xdr:colOff>177800</xdr:colOff>
      <xdr:row>58</xdr:row>
      <xdr:rowOff>41709</xdr:rowOff>
    </xdr:to>
    <xdr:cxnSp macro="">
      <xdr:nvCxnSpPr>
        <xdr:cNvPr id="118" name="直線コネクタ 117"/>
        <xdr:cNvCxnSpPr/>
      </xdr:nvCxnSpPr>
      <xdr:spPr>
        <a:xfrm flipV="1">
          <a:off x="2908300" y="9965881"/>
          <a:ext cx="889000" cy="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41709</xdr:rowOff>
    </xdr:from>
    <xdr:to>
      <xdr:col>15</xdr:col>
      <xdr:colOff>50800</xdr:colOff>
      <xdr:row>58</xdr:row>
      <xdr:rowOff>59287</xdr:rowOff>
    </xdr:to>
    <xdr:cxnSp macro="">
      <xdr:nvCxnSpPr>
        <xdr:cNvPr id="121" name="直線コネクタ 120"/>
        <xdr:cNvCxnSpPr/>
      </xdr:nvCxnSpPr>
      <xdr:spPr>
        <a:xfrm flipV="1">
          <a:off x="2019300" y="9985809"/>
          <a:ext cx="8890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28909</xdr:rowOff>
    </xdr:from>
    <xdr:to>
      <xdr:col>10</xdr:col>
      <xdr:colOff>114300</xdr:colOff>
      <xdr:row>58</xdr:row>
      <xdr:rowOff>59287</xdr:rowOff>
    </xdr:to>
    <xdr:cxnSp macro="">
      <xdr:nvCxnSpPr>
        <xdr:cNvPr id="124" name="直線コネクタ 123"/>
        <xdr:cNvCxnSpPr/>
      </xdr:nvCxnSpPr>
      <xdr:spPr>
        <a:xfrm>
          <a:off x="1130300" y="9973009"/>
          <a:ext cx="889000" cy="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5541</xdr:rowOff>
    </xdr:from>
    <xdr:to>
      <xdr:col>24</xdr:col>
      <xdr:colOff>114300</xdr:colOff>
      <xdr:row>58</xdr:row>
      <xdr:rowOff>107141</xdr:rowOff>
    </xdr:to>
    <xdr:sp macro="" textlink="">
      <xdr:nvSpPr>
        <xdr:cNvPr id="134" name="楕円 133"/>
        <xdr:cNvSpPr/>
      </xdr:nvSpPr>
      <xdr:spPr>
        <a:xfrm>
          <a:off x="4584700" y="99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142431</xdr:rowOff>
    </xdr:from>
    <xdr:to>
      <xdr:col>20</xdr:col>
      <xdr:colOff>38100</xdr:colOff>
      <xdr:row>58</xdr:row>
      <xdr:rowOff>72581</xdr:rowOff>
    </xdr:to>
    <xdr:sp macro="" textlink="">
      <xdr:nvSpPr>
        <xdr:cNvPr id="136" name="楕円 135"/>
        <xdr:cNvSpPr/>
      </xdr:nvSpPr>
      <xdr:spPr>
        <a:xfrm>
          <a:off x="3746500" y="9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63708</xdr:rowOff>
    </xdr:from>
    <xdr:ext cx="599010" cy="259045"/>
    <xdr:sp macro="" textlink="">
      <xdr:nvSpPr>
        <xdr:cNvPr id="137" name="テキスト ボックス 136"/>
        <xdr:cNvSpPr txBox="1"/>
      </xdr:nvSpPr>
      <xdr:spPr>
        <a:xfrm>
          <a:off x="3497795" y="1000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162359</xdr:rowOff>
    </xdr:from>
    <xdr:to>
      <xdr:col>15</xdr:col>
      <xdr:colOff>101600</xdr:colOff>
      <xdr:row>58</xdr:row>
      <xdr:rowOff>92509</xdr:rowOff>
    </xdr:to>
    <xdr:sp macro="" textlink="">
      <xdr:nvSpPr>
        <xdr:cNvPr id="138" name="楕円 137"/>
        <xdr:cNvSpPr/>
      </xdr:nvSpPr>
      <xdr:spPr>
        <a:xfrm>
          <a:off x="2857500" y="993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83636</xdr:rowOff>
    </xdr:from>
    <xdr:ext cx="599010" cy="259045"/>
    <xdr:sp macro="" textlink="">
      <xdr:nvSpPr>
        <xdr:cNvPr id="139" name="テキスト ボックス 138"/>
        <xdr:cNvSpPr txBox="1"/>
      </xdr:nvSpPr>
      <xdr:spPr>
        <a:xfrm>
          <a:off x="2608795" y="1002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8487</xdr:rowOff>
    </xdr:from>
    <xdr:to>
      <xdr:col>10</xdr:col>
      <xdr:colOff>165100</xdr:colOff>
      <xdr:row>58</xdr:row>
      <xdr:rowOff>110087</xdr:rowOff>
    </xdr:to>
    <xdr:sp macro="" textlink="">
      <xdr:nvSpPr>
        <xdr:cNvPr id="140" name="楕円 139"/>
        <xdr:cNvSpPr/>
      </xdr:nvSpPr>
      <xdr:spPr>
        <a:xfrm>
          <a:off x="1968500" y="99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101214</xdr:rowOff>
    </xdr:from>
    <xdr:ext cx="599010" cy="259045"/>
    <xdr:sp macro="" textlink="">
      <xdr:nvSpPr>
        <xdr:cNvPr id="141" name="テキスト ボックス 140"/>
        <xdr:cNvSpPr txBox="1"/>
      </xdr:nvSpPr>
      <xdr:spPr>
        <a:xfrm>
          <a:off x="1719795" y="1004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149559</xdr:rowOff>
    </xdr:from>
    <xdr:to>
      <xdr:col>6</xdr:col>
      <xdr:colOff>38100</xdr:colOff>
      <xdr:row>58</xdr:row>
      <xdr:rowOff>79709</xdr:rowOff>
    </xdr:to>
    <xdr:sp macro="" textlink="">
      <xdr:nvSpPr>
        <xdr:cNvPr id="142" name="楕円 141"/>
        <xdr:cNvSpPr/>
      </xdr:nvSpPr>
      <xdr:spPr>
        <a:xfrm>
          <a:off x="1079500" y="992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70836</xdr:rowOff>
    </xdr:from>
    <xdr:ext cx="599010" cy="259045"/>
    <xdr:sp macro="" textlink="">
      <xdr:nvSpPr>
        <xdr:cNvPr id="143" name="テキスト ボックス 142"/>
        <xdr:cNvSpPr txBox="1"/>
      </xdr:nvSpPr>
      <xdr:spPr>
        <a:xfrm>
          <a:off x="830795" y="1001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150172</xdr:rowOff>
    </xdr:from>
    <xdr:to>
      <xdr:col>24</xdr:col>
      <xdr:colOff>63500</xdr:colOff>
      <xdr:row>76</xdr:row>
      <xdr:rowOff>31195</xdr:rowOff>
    </xdr:to>
    <xdr:cxnSp macro="">
      <xdr:nvCxnSpPr>
        <xdr:cNvPr id="170" name="直線コネクタ 169"/>
        <xdr:cNvCxnSpPr/>
      </xdr:nvCxnSpPr>
      <xdr:spPr>
        <a:xfrm flipV="1">
          <a:off x="3797300" y="13008922"/>
          <a:ext cx="838200" cy="5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29052</xdr:rowOff>
    </xdr:from>
    <xdr:to>
      <xdr:col>19</xdr:col>
      <xdr:colOff>177800</xdr:colOff>
      <xdr:row>76</xdr:row>
      <xdr:rowOff>31195</xdr:rowOff>
    </xdr:to>
    <xdr:cxnSp macro="">
      <xdr:nvCxnSpPr>
        <xdr:cNvPr id="173" name="直線コネクタ 172"/>
        <xdr:cNvCxnSpPr/>
      </xdr:nvCxnSpPr>
      <xdr:spPr>
        <a:xfrm>
          <a:off x="2908300" y="13059252"/>
          <a:ext cx="8890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7331</xdr:rowOff>
    </xdr:from>
    <xdr:to>
      <xdr:col>15</xdr:col>
      <xdr:colOff>50800</xdr:colOff>
      <xdr:row>76</xdr:row>
      <xdr:rowOff>29052</xdr:rowOff>
    </xdr:to>
    <xdr:cxnSp macro="">
      <xdr:nvCxnSpPr>
        <xdr:cNvPr id="176" name="直線コネクタ 175"/>
        <xdr:cNvCxnSpPr/>
      </xdr:nvCxnSpPr>
      <xdr:spPr>
        <a:xfrm>
          <a:off x="2019300" y="13037531"/>
          <a:ext cx="889000" cy="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7331</xdr:rowOff>
    </xdr:from>
    <xdr:to>
      <xdr:col>10</xdr:col>
      <xdr:colOff>114300</xdr:colOff>
      <xdr:row>76</xdr:row>
      <xdr:rowOff>44667</xdr:rowOff>
    </xdr:to>
    <xdr:cxnSp macro="">
      <xdr:nvCxnSpPr>
        <xdr:cNvPr id="179" name="直線コネクタ 178"/>
        <xdr:cNvCxnSpPr/>
      </xdr:nvCxnSpPr>
      <xdr:spPr>
        <a:xfrm flipV="1">
          <a:off x="1130300" y="13037531"/>
          <a:ext cx="889000" cy="3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99372</xdr:rowOff>
    </xdr:from>
    <xdr:to>
      <xdr:col>24</xdr:col>
      <xdr:colOff>114300</xdr:colOff>
      <xdr:row>76</xdr:row>
      <xdr:rowOff>29522</xdr:rowOff>
    </xdr:to>
    <xdr:sp macro="" textlink="">
      <xdr:nvSpPr>
        <xdr:cNvPr id="189" name="楕円 188"/>
        <xdr:cNvSpPr/>
      </xdr:nvSpPr>
      <xdr:spPr>
        <a:xfrm>
          <a:off x="4584700" y="1295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122249</xdr:rowOff>
    </xdr:from>
    <xdr:ext cx="599010" cy="259045"/>
    <xdr:sp macro="" textlink="">
      <xdr:nvSpPr>
        <xdr:cNvPr id="190" name="民生費該当値テキスト"/>
        <xdr:cNvSpPr txBox="1"/>
      </xdr:nvSpPr>
      <xdr:spPr>
        <a:xfrm>
          <a:off x="4686300" y="1280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151845</xdr:rowOff>
    </xdr:from>
    <xdr:to>
      <xdr:col>20</xdr:col>
      <xdr:colOff>38100</xdr:colOff>
      <xdr:row>76</xdr:row>
      <xdr:rowOff>81995</xdr:rowOff>
    </xdr:to>
    <xdr:sp macro="" textlink="">
      <xdr:nvSpPr>
        <xdr:cNvPr id="191" name="楕円 190"/>
        <xdr:cNvSpPr/>
      </xdr:nvSpPr>
      <xdr:spPr>
        <a:xfrm>
          <a:off x="3746500" y="130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73122</xdr:rowOff>
    </xdr:from>
    <xdr:ext cx="599010" cy="259045"/>
    <xdr:sp macro="" textlink="">
      <xdr:nvSpPr>
        <xdr:cNvPr id="192" name="テキスト ボックス 191"/>
        <xdr:cNvSpPr txBox="1"/>
      </xdr:nvSpPr>
      <xdr:spPr>
        <a:xfrm>
          <a:off x="3497795" y="1310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149702</xdr:rowOff>
    </xdr:from>
    <xdr:to>
      <xdr:col>15</xdr:col>
      <xdr:colOff>101600</xdr:colOff>
      <xdr:row>76</xdr:row>
      <xdr:rowOff>79852</xdr:rowOff>
    </xdr:to>
    <xdr:sp macro="" textlink="">
      <xdr:nvSpPr>
        <xdr:cNvPr id="193" name="楕円 192"/>
        <xdr:cNvSpPr/>
      </xdr:nvSpPr>
      <xdr:spPr>
        <a:xfrm>
          <a:off x="2857500" y="130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70979</xdr:rowOff>
    </xdr:from>
    <xdr:ext cx="599010" cy="259045"/>
    <xdr:sp macro="" textlink="">
      <xdr:nvSpPr>
        <xdr:cNvPr id="194" name="テキスト ボックス 193"/>
        <xdr:cNvSpPr txBox="1"/>
      </xdr:nvSpPr>
      <xdr:spPr>
        <a:xfrm>
          <a:off x="2608795" y="1310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127981</xdr:rowOff>
    </xdr:from>
    <xdr:to>
      <xdr:col>10</xdr:col>
      <xdr:colOff>165100</xdr:colOff>
      <xdr:row>76</xdr:row>
      <xdr:rowOff>58131</xdr:rowOff>
    </xdr:to>
    <xdr:sp macro="" textlink="">
      <xdr:nvSpPr>
        <xdr:cNvPr id="195" name="楕円 194"/>
        <xdr:cNvSpPr/>
      </xdr:nvSpPr>
      <xdr:spPr>
        <a:xfrm>
          <a:off x="1968500" y="129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74658</xdr:rowOff>
    </xdr:from>
    <xdr:ext cx="599010" cy="259045"/>
    <xdr:sp macro="" textlink="">
      <xdr:nvSpPr>
        <xdr:cNvPr id="196" name="テキスト ボックス 195"/>
        <xdr:cNvSpPr txBox="1"/>
      </xdr:nvSpPr>
      <xdr:spPr>
        <a:xfrm>
          <a:off x="1719795" y="1276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165317</xdr:rowOff>
    </xdr:from>
    <xdr:to>
      <xdr:col>6</xdr:col>
      <xdr:colOff>38100</xdr:colOff>
      <xdr:row>76</xdr:row>
      <xdr:rowOff>95467</xdr:rowOff>
    </xdr:to>
    <xdr:sp macro="" textlink="">
      <xdr:nvSpPr>
        <xdr:cNvPr id="197" name="楕円 196"/>
        <xdr:cNvSpPr/>
      </xdr:nvSpPr>
      <xdr:spPr>
        <a:xfrm>
          <a:off x="1079500" y="130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111993</xdr:rowOff>
    </xdr:from>
    <xdr:ext cx="599010" cy="259045"/>
    <xdr:sp macro="" textlink="">
      <xdr:nvSpPr>
        <xdr:cNvPr id="198" name="テキスト ボックス 197"/>
        <xdr:cNvSpPr txBox="1"/>
      </xdr:nvSpPr>
      <xdr:spPr>
        <a:xfrm>
          <a:off x="830795" y="1279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20073</xdr:rowOff>
    </xdr:from>
    <xdr:to>
      <xdr:col>24</xdr:col>
      <xdr:colOff>63500</xdr:colOff>
      <xdr:row>97</xdr:row>
      <xdr:rowOff>53267</xdr:rowOff>
    </xdr:to>
    <xdr:cxnSp macro="">
      <xdr:nvCxnSpPr>
        <xdr:cNvPr id="227" name="直線コネクタ 226"/>
        <xdr:cNvCxnSpPr/>
      </xdr:nvCxnSpPr>
      <xdr:spPr>
        <a:xfrm>
          <a:off x="3797300" y="16650723"/>
          <a:ext cx="8382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168249</xdr:rowOff>
    </xdr:from>
    <xdr:to>
      <xdr:col>19</xdr:col>
      <xdr:colOff>177800</xdr:colOff>
      <xdr:row>97</xdr:row>
      <xdr:rowOff>20073</xdr:rowOff>
    </xdr:to>
    <xdr:cxnSp macro="">
      <xdr:nvCxnSpPr>
        <xdr:cNvPr id="230" name="直線コネクタ 229"/>
        <xdr:cNvCxnSpPr/>
      </xdr:nvCxnSpPr>
      <xdr:spPr>
        <a:xfrm>
          <a:off x="2908300" y="16627449"/>
          <a:ext cx="889000" cy="2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168249</xdr:rowOff>
    </xdr:from>
    <xdr:to>
      <xdr:col>15</xdr:col>
      <xdr:colOff>50800</xdr:colOff>
      <xdr:row>97</xdr:row>
      <xdr:rowOff>65387</xdr:rowOff>
    </xdr:to>
    <xdr:cxnSp macro="">
      <xdr:nvCxnSpPr>
        <xdr:cNvPr id="233" name="直線コネクタ 232"/>
        <xdr:cNvCxnSpPr/>
      </xdr:nvCxnSpPr>
      <xdr:spPr>
        <a:xfrm flipV="1">
          <a:off x="2019300" y="16627449"/>
          <a:ext cx="889000" cy="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65387</xdr:rowOff>
    </xdr:from>
    <xdr:to>
      <xdr:col>10</xdr:col>
      <xdr:colOff>114300</xdr:colOff>
      <xdr:row>97</xdr:row>
      <xdr:rowOff>80260</xdr:rowOff>
    </xdr:to>
    <xdr:cxnSp macro="">
      <xdr:nvCxnSpPr>
        <xdr:cNvPr id="236" name="直線コネクタ 235"/>
        <xdr:cNvCxnSpPr/>
      </xdr:nvCxnSpPr>
      <xdr:spPr>
        <a:xfrm flipV="1">
          <a:off x="1130300" y="16696037"/>
          <a:ext cx="889000" cy="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2467</xdr:rowOff>
    </xdr:from>
    <xdr:to>
      <xdr:col>24</xdr:col>
      <xdr:colOff>114300</xdr:colOff>
      <xdr:row>97</xdr:row>
      <xdr:rowOff>104067</xdr:rowOff>
    </xdr:to>
    <xdr:sp macro="" textlink="">
      <xdr:nvSpPr>
        <xdr:cNvPr id="246" name="楕円 245"/>
        <xdr:cNvSpPr/>
      </xdr:nvSpPr>
      <xdr:spPr>
        <a:xfrm>
          <a:off x="4584700" y="166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152344</xdr:rowOff>
    </xdr:from>
    <xdr:ext cx="534377" cy="259045"/>
    <xdr:sp macro="" textlink="">
      <xdr:nvSpPr>
        <xdr:cNvPr id="247" name="衛生費該当値テキスト"/>
        <xdr:cNvSpPr txBox="1"/>
      </xdr:nvSpPr>
      <xdr:spPr>
        <a:xfrm>
          <a:off x="4686300" y="166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140723</xdr:rowOff>
    </xdr:from>
    <xdr:to>
      <xdr:col>20</xdr:col>
      <xdr:colOff>38100</xdr:colOff>
      <xdr:row>97</xdr:row>
      <xdr:rowOff>70873</xdr:rowOff>
    </xdr:to>
    <xdr:sp macro="" textlink="">
      <xdr:nvSpPr>
        <xdr:cNvPr id="248" name="楕円 247"/>
        <xdr:cNvSpPr/>
      </xdr:nvSpPr>
      <xdr:spPr>
        <a:xfrm>
          <a:off x="3746500" y="165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62000</xdr:rowOff>
    </xdr:from>
    <xdr:ext cx="534377" cy="259045"/>
    <xdr:sp macro="" textlink="">
      <xdr:nvSpPr>
        <xdr:cNvPr id="249" name="テキスト ボックス 248"/>
        <xdr:cNvSpPr txBox="1"/>
      </xdr:nvSpPr>
      <xdr:spPr>
        <a:xfrm>
          <a:off x="3530111" y="166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117449</xdr:rowOff>
    </xdr:from>
    <xdr:to>
      <xdr:col>15</xdr:col>
      <xdr:colOff>101600</xdr:colOff>
      <xdr:row>97</xdr:row>
      <xdr:rowOff>47599</xdr:rowOff>
    </xdr:to>
    <xdr:sp macro="" textlink="">
      <xdr:nvSpPr>
        <xdr:cNvPr id="250" name="楕円 249"/>
        <xdr:cNvSpPr/>
      </xdr:nvSpPr>
      <xdr:spPr>
        <a:xfrm>
          <a:off x="2857500" y="165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64126</xdr:rowOff>
    </xdr:from>
    <xdr:ext cx="599010" cy="259045"/>
    <xdr:sp macro="" textlink="">
      <xdr:nvSpPr>
        <xdr:cNvPr id="251" name="テキスト ボックス 250"/>
        <xdr:cNvSpPr txBox="1"/>
      </xdr:nvSpPr>
      <xdr:spPr>
        <a:xfrm>
          <a:off x="2608795" y="1635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14587</xdr:rowOff>
    </xdr:from>
    <xdr:to>
      <xdr:col>10</xdr:col>
      <xdr:colOff>165100</xdr:colOff>
      <xdr:row>97</xdr:row>
      <xdr:rowOff>116187</xdr:rowOff>
    </xdr:to>
    <xdr:sp macro="" textlink="">
      <xdr:nvSpPr>
        <xdr:cNvPr id="252" name="楕円 251"/>
        <xdr:cNvSpPr/>
      </xdr:nvSpPr>
      <xdr:spPr>
        <a:xfrm>
          <a:off x="1968500" y="166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107314</xdr:rowOff>
    </xdr:from>
    <xdr:ext cx="534377" cy="259045"/>
    <xdr:sp macro="" textlink="">
      <xdr:nvSpPr>
        <xdr:cNvPr id="253" name="テキスト ボックス 252"/>
        <xdr:cNvSpPr txBox="1"/>
      </xdr:nvSpPr>
      <xdr:spPr>
        <a:xfrm>
          <a:off x="1752111"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29460</xdr:rowOff>
    </xdr:from>
    <xdr:to>
      <xdr:col>6</xdr:col>
      <xdr:colOff>38100</xdr:colOff>
      <xdr:row>97</xdr:row>
      <xdr:rowOff>131060</xdr:rowOff>
    </xdr:to>
    <xdr:sp macro="" textlink="">
      <xdr:nvSpPr>
        <xdr:cNvPr id="254" name="楕円 253"/>
        <xdr:cNvSpPr/>
      </xdr:nvSpPr>
      <xdr:spPr>
        <a:xfrm>
          <a:off x="1079500" y="166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122187</xdr:rowOff>
    </xdr:from>
    <xdr:ext cx="534377" cy="259045"/>
    <xdr:sp macro="" textlink="">
      <xdr:nvSpPr>
        <xdr:cNvPr id="255" name="テキスト ボックス 254"/>
        <xdr:cNvSpPr txBox="1"/>
      </xdr:nvSpPr>
      <xdr:spPr>
        <a:xfrm>
          <a:off x="863111" y="167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171056</xdr:rowOff>
    </xdr:from>
    <xdr:to>
      <xdr:col>55</xdr:col>
      <xdr:colOff>0</xdr:colOff>
      <xdr:row>39</xdr:row>
      <xdr:rowOff>3302</xdr:rowOff>
    </xdr:to>
    <xdr:cxnSp macro="">
      <xdr:nvCxnSpPr>
        <xdr:cNvPr id="284" name="直線コネクタ 283"/>
        <xdr:cNvCxnSpPr/>
      </xdr:nvCxnSpPr>
      <xdr:spPr>
        <a:xfrm>
          <a:off x="9639300" y="6686156"/>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171056</xdr:rowOff>
    </xdr:from>
    <xdr:to>
      <xdr:col>50</xdr:col>
      <xdr:colOff>114300</xdr:colOff>
      <xdr:row>39</xdr:row>
      <xdr:rowOff>3149</xdr:rowOff>
    </xdr:to>
    <xdr:cxnSp macro="">
      <xdr:nvCxnSpPr>
        <xdr:cNvPr id="287" name="直線コネクタ 286"/>
        <xdr:cNvCxnSpPr/>
      </xdr:nvCxnSpPr>
      <xdr:spPr>
        <a:xfrm flipV="1">
          <a:off x="8750300" y="6686156"/>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2463</xdr:rowOff>
    </xdr:from>
    <xdr:to>
      <xdr:col>45</xdr:col>
      <xdr:colOff>177800</xdr:colOff>
      <xdr:row>39</xdr:row>
      <xdr:rowOff>3149</xdr:rowOff>
    </xdr:to>
    <xdr:cxnSp macro="">
      <xdr:nvCxnSpPr>
        <xdr:cNvPr id="290" name="直線コネクタ 289"/>
        <xdr:cNvCxnSpPr/>
      </xdr:nvCxnSpPr>
      <xdr:spPr>
        <a:xfrm>
          <a:off x="7861300" y="668901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2463</xdr:rowOff>
    </xdr:from>
    <xdr:to>
      <xdr:col>41</xdr:col>
      <xdr:colOff>50800</xdr:colOff>
      <xdr:row>39</xdr:row>
      <xdr:rowOff>4293</xdr:rowOff>
    </xdr:to>
    <xdr:cxnSp macro="">
      <xdr:nvCxnSpPr>
        <xdr:cNvPr id="293" name="直線コネクタ 292"/>
        <xdr:cNvCxnSpPr/>
      </xdr:nvCxnSpPr>
      <xdr:spPr>
        <a:xfrm flipV="1">
          <a:off x="6972300" y="668901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123952</xdr:rowOff>
    </xdr:from>
    <xdr:to>
      <xdr:col>55</xdr:col>
      <xdr:colOff>50800</xdr:colOff>
      <xdr:row>39</xdr:row>
      <xdr:rowOff>54102</xdr:rowOff>
    </xdr:to>
    <xdr:sp macro="" textlink="">
      <xdr:nvSpPr>
        <xdr:cNvPr id="303" name="楕円 302"/>
        <xdr:cNvSpPr/>
      </xdr:nvSpPr>
      <xdr:spPr>
        <a:xfrm>
          <a:off x="104267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83329</xdr:rowOff>
    </xdr:from>
    <xdr:ext cx="469744" cy="259045"/>
    <xdr:sp macro="" textlink="">
      <xdr:nvSpPr>
        <xdr:cNvPr id="304" name="労働費該当値テキスト"/>
        <xdr:cNvSpPr txBox="1"/>
      </xdr:nvSpPr>
      <xdr:spPr>
        <a:xfrm>
          <a:off x="10528300"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120256</xdr:rowOff>
    </xdr:from>
    <xdr:to>
      <xdr:col>50</xdr:col>
      <xdr:colOff>165100</xdr:colOff>
      <xdr:row>39</xdr:row>
      <xdr:rowOff>50406</xdr:rowOff>
    </xdr:to>
    <xdr:sp macro="" textlink="">
      <xdr:nvSpPr>
        <xdr:cNvPr id="305" name="楕円 304"/>
        <xdr:cNvSpPr/>
      </xdr:nvSpPr>
      <xdr:spPr>
        <a:xfrm>
          <a:off x="9588500" y="663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41533</xdr:rowOff>
    </xdr:from>
    <xdr:ext cx="469744" cy="259045"/>
    <xdr:sp macro="" textlink="">
      <xdr:nvSpPr>
        <xdr:cNvPr id="306" name="テキスト ボックス 305"/>
        <xdr:cNvSpPr txBox="1"/>
      </xdr:nvSpPr>
      <xdr:spPr>
        <a:xfrm>
          <a:off x="9404428" y="672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123799</xdr:rowOff>
    </xdr:from>
    <xdr:to>
      <xdr:col>46</xdr:col>
      <xdr:colOff>38100</xdr:colOff>
      <xdr:row>39</xdr:row>
      <xdr:rowOff>53949</xdr:rowOff>
    </xdr:to>
    <xdr:sp macro="" textlink="">
      <xdr:nvSpPr>
        <xdr:cNvPr id="307" name="楕円 306"/>
        <xdr:cNvSpPr/>
      </xdr:nvSpPr>
      <xdr:spPr>
        <a:xfrm>
          <a:off x="8699500" y="66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70476</xdr:rowOff>
    </xdr:from>
    <xdr:ext cx="469744" cy="259045"/>
    <xdr:sp macro="" textlink="">
      <xdr:nvSpPr>
        <xdr:cNvPr id="308" name="テキスト ボックス 307"/>
        <xdr:cNvSpPr txBox="1"/>
      </xdr:nvSpPr>
      <xdr:spPr>
        <a:xfrm>
          <a:off x="8515428" y="64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123113</xdr:rowOff>
    </xdr:from>
    <xdr:to>
      <xdr:col>41</xdr:col>
      <xdr:colOff>101600</xdr:colOff>
      <xdr:row>39</xdr:row>
      <xdr:rowOff>53263</xdr:rowOff>
    </xdr:to>
    <xdr:sp macro="" textlink="">
      <xdr:nvSpPr>
        <xdr:cNvPr id="309" name="楕円 308"/>
        <xdr:cNvSpPr/>
      </xdr:nvSpPr>
      <xdr:spPr>
        <a:xfrm>
          <a:off x="7810500" y="66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44390</xdr:rowOff>
    </xdr:from>
    <xdr:ext cx="469744" cy="259045"/>
    <xdr:sp macro="" textlink="">
      <xdr:nvSpPr>
        <xdr:cNvPr id="310" name="テキスト ボックス 309"/>
        <xdr:cNvSpPr txBox="1"/>
      </xdr:nvSpPr>
      <xdr:spPr>
        <a:xfrm>
          <a:off x="7626428" y="673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124943</xdr:rowOff>
    </xdr:from>
    <xdr:to>
      <xdr:col>36</xdr:col>
      <xdr:colOff>165100</xdr:colOff>
      <xdr:row>39</xdr:row>
      <xdr:rowOff>55093</xdr:rowOff>
    </xdr:to>
    <xdr:sp macro="" textlink="">
      <xdr:nvSpPr>
        <xdr:cNvPr id="311" name="楕円 310"/>
        <xdr:cNvSpPr/>
      </xdr:nvSpPr>
      <xdr:spPr>
        <a:xfrm>
          <a:off x="6921500" y="66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46220</xdr:rowOff>
    </xdr:from>
    <xdr:ext cx="469744" cy="259045"/>
    <xdr:sp macro="" textlink="">
      <xdr:nvSpPr>
        <xdr:cNvPr id="312" name="テキスト ボックス 311"/>
        <xdr:cNvSpPr txBox="1"/>
      </xdr:nvSpPr>
      <xdr:spPr>
        <a:xfrm>
          <a:off x="6737428" y="673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xdr:rowOff>
    </xdr:from>
    <xdr:to>
      <xdr:col>55</xdr:col>
      <xdr:colOff>0</xdr:colOff>
      <xdr:row>58</xdr:row>
      <xdr:rowOff>87519</xdr:rowOff>
    </xdr:to>
    <xdr:cxnSp macro="">
      <xdr:nvCxnSpPr>
        <xdr:cNvPr id="339" name="直線コネクタ 338"/>
        <xdr:cNvCxnSpPr/>
      </xdr:nvCxnSpPr>
      <xdr:spPr>
        <a:xfrm flipV="1">
          <a:off x="9639300" y="9944233"/>
          <a:ext cx="838200" cy="8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153997</xdr:rowOff>
    </xdr:from>
    <xdr:to>
      <xdr:col>50</xdr:col>
      <xdr:colOff>114300</xdr:colOff>
      <xdr:row>58</xdr:row>
      <xdr:rowOff>87519</xdr:rowOff>
    </xdr:to>
    <xdr:cxnSp macro="">
      <xdr:nvCxnSpPr>
        <xdr:cNvPr id="342" name="直線コネクタ 341"/>
        <xdr:cNvCxnSpPr/>
      </xdr:nvCxnSpPr>
      <xdr:spPr>
        <a:xfrm>
          <a:off x="8750300" y="9926647"/>
          <a:ext cx="889000" cy="10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153997</xdr:rowOff>
    </xdr:from>
    <xdr:to>
      <xdr:col>45</xdr:col>
      <xdr:colOff>177800</xdr:colOff>
      <xdr:row>58</xdr:row>
      <xdr:rowOff>106904</xdr:rowOff>
    </xdr:to>
    <xdr:cxnSp macro="">
      <xdr:nvCxnSpPr>
        <xdr:cNvPr id="345" name="直線コネクタ 344"/>
        <xdr:cNvCxnSpPr/>
      </xdr:nvCxnSpPr>
      <xdr:spPr>
        <a:xfrm flipV="1">
          <a:off x="7861300" y="9926647"/>
          <a:ext cx="889000" cy="12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98140</xdr:rowOff>
    </xdr:from>
    <xdr:to>
      <xdr:col>41</xdr:col>
      <xdr:colOff>50800</xdr:colOff>
      <xdr:row>58</xdr:row>
      <xdr:rowOff>106904</xdr:rowOff>
    </xdr:to>
    <xdr:cxnSp macro="">
      <xdr:nvCxnSpPr>
        <xdr:cNvPr id="348" name="直線コネクタ 347"/>
        <xdr:cNvCxnSpPr/>
      </xdr:nvCxnSpPr>
      <xdr:spPr>
        <a:xfrm>
          <a:off x="6972300" y="10042240"/>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120783</xdr:rowOff>
    </xdr:from>
    <xdr:to>
      <xdr:col>55</xdr:col>
      <xdr:colOff>50800</xdr:colOff>
      <xdr:row>58</xdr:row>
      <xdr:rowOff>50933</xdr:rowOff>
    </xdr:to>
    <xdr:sp macro="" textlink="">
      <xdr:nvSpPr>
        <xdr:cNvPr id="358" name="楕円 357"/>
        <xdr:cNvSpPr/>
      </xdr:nvSpPr>
      <xdr:spPr>
        <a:xfrm>
          <a:off x="10426700" y="98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143660</xdr:rowOff>
    </xdr:from>
    <xdr:ext cx="599010" cy="259045"/>
    <xdr:sp macro="" textlink="">
      <xdr:nvSpPr>
        <xdr:cNvPr id="359" name="農林水産業費該当値テキスト"/>
        <xdr:cNvSpPr txBox="1"/>
      </xdr:nvSpPr>
      <xdr:spPr>
        <a:xfrm>
          <a:off x="10528300" y="974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36719</xdr:rowOff>
    </xdr:from>
    <xdr:to>
      <xdr:col>50</xdr:col>
      <xdr:colOff>165100</xdr:colOff>
      <xdr:row>58</xdr:row>
      <xdr:rowOff>138319</xdr:rowOff>
    </xdr:to>
    <xdr:sp macro="" textlink="">
      <xdr:nvSpPr>
        <xdr:cNvPr id="360" name="楕円 359"/>
        <xdr:cNvSpPr/>
      </xdr:nvSpPr>
      <xdr:spPr>
        <a:xfrm>
          <a:off x="9588500" y="998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129446</xdr:rowOff>
    </xdr:from>
    <xdr:ext cx="599010" cy="259045"/>
    <xdr:sp macro="" textlink="">
      <xdr:nvSpPr>
        <xdr:cNvPr id="361" name="テキスト ボックス 360"/>
        <xdr:cNvSpPr txBox="1"/>
      </xdr:nvSpPr>
      <xdr:spPr>
        <a:xfrm>
          <a:off x="9339795" y="1007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103197</xdr:rowOff>
    </xdr:from>
    <xdr:to>
      <xdr:col>46</xdr:col>
      <xdr:colOff>38100</xdr:colOff>
      <xdr:row>58</xdr:row>
      <xdr:rowOff>33347</xdr:rowOff>
    </xdr:to>
    <xdr:sp macro="" textlink="">
      <xdr:nvSpPr>
        <xdr:cNvPr id="362" name="楕円 361"/>
        <xdr:cNvSpPr/>
      </xdr:nvSpPr>
      <xdr:spPr>
        <a:xfrm>
          <a:off x="8699500" y="98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49874</xdr:rowOff>
    </xdr:from>
    <xdr:ext cx="599010" cy="259045"/>
    <xdr:sp macro="" textlink="">
      <xdr:nvSpPr>
        <xdr:cNvPr id="363" name="テキスト ボックス 362"/>
        <xdr:cNvSpPr txBox="1"/>
      </xdr:nvSpPr>
      <xdr:spPr>
        <a:xfrm>
          <a:off x="8450795" y="965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56104</xdr:rowOff>
    </xdr:from>
    <xdr:to>
      <xdr:col>41</xdr:col>
      <xdr:colOff>101600</xdr:colOff>
      <xdr:row>58</xdr:row>
      <xdr:rowOff>157704</xdr:rowOff>
    </xdr:to>
    <xdr:sp macro="" textlink="">
      <xdr:nvSpPr>
        <xdr:cNvPr id="364" name="楕円 363"/>
        <xdr:cNvSpPr/>
      </xdr:nvSpPr>
      <xdr:spPr>
        <a:xfrm>
          <a:off x="7810500" y="100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148831</xdr:rowOff>
    </xdr:from>
    <xdr:ext cx="534377" cy="259045"/>
    <xdr:sp macro="" textlink="">
      <xdr:nvSpPr>
        <xdr:cNvPr id="365" name="テキスト ボックス 364"/>
        <xdr:cNvSpPr txBox="1"/>
      </xdr:nvSpPr>
      <xdr:spPr>
        <a:xfrm>
          <a:off x="7594111" y="100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47340</xdr:rowOff>
    </xdr:from>
    <xdr:to>
      <xdr:col>36</xdr:col>
      <xdr:colOff>165100</xdr:colOff>
      <xdr:row>58</xdr:row>
      <xdr:rowOff>148940</xdr:rowOff>
    </xdr:to>
    <xdr:sp macro="" textlink="">
      <xdr:nvSpPr>
        <xdr:cNvPr id="366" name="楕円 365"/>
        <xdr:cNvSpPr/>
      </xdr:nvSpPr>
      <xdr:spPr>
        <a:xfrm>
          <a:off x="6921500" y="99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140067</xdr:rowOff>
    </xdr:from>
    <xdr:ext cx="534377" cy="259045"/>
    <xdr:sp macro="" textlink="">
      <xdr:nvSpPr>
        <xdr:cNvPr id="367" name="テキスト ボックス 366"/>
        <xdr:cNvSpPr txBox="1"/>
      </xdr:nvSpPr>
      <xdr:spPr>
        <a:xfrm>
          <a:off x="6705111" y="100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84981</xdr:rowOff>
    </xdr:from>
    <xdr:to>
      <xdr:col>55</xdr:col>
      <xdr:colOff>0</xdr:colOff>
      <xdr:row>78</xdr:row>
      <xdr:rowOff>126575</xdr:rowOff>
    </xdr:to>
    <xdr:cxnSp macro="">
      <xdr:nvCxnSpPr>
        <xdr:cNvPr id="396" name="直線コネクタ 395"/>
        <xdr:cNvCxnSpPr/>
      </xdr:nvCxnSpPr>
      <xdr:spPr>
        <a:xfrm flipV="1">
          <a:off x="9639300" y="13458081"/>
          <a:ext cx="838200" cy="4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120628</xdr:rowOff>
    </xdr:from>
    <xdr:to>
      <xdr:col>50</xdr:col>
      <xdr:colOff>114300</xdr:colOff>
      <xdr:row>78</xdr:row>
      <xdr:rowOff>126575</xdr:rowOff>
    </xdr:to>
    <xdr:cxnSp macro="">
      <xdr:nvCxnSpPr>
        <xdr:cNvPr id="399" name="直線コネクタ 398"/>
        <xdr:cNvCxnSpPr/>
      </xdr:nvCxnSpPr>
      <xdr:spPr>
        <a:xfrm>
          <a:off x="8750300" y="13493728"/>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120628</xdr:rowOff>
    </xdr:from>
    <xdr:to>
      <xdr:col>45</xdr:col>
      <xdr:colOff>177800</xdr:colOff>
      <xdr:row>78</xdr:row>
      <xdr:rowOff>147686</xdr:rowOff>
    </xdr:to>
    <xdr:cxnSp macro="">
      <xdr:nvCxnSpPr>
        <xdr:cNvPr id="402" name="直線コネクタ 401"/>
        <xdr:cNvCxnSpPr/>
      </xdr:nvCxnSpPr>
      <xdr:spPr>
        <a:xfrm flipV="1">
          <a:off x="7861300" y="13493728"/>
          <a:ext cx="889000" cy="2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142272</xdr:rowOff>
    </xdr:from>
    <xdr:to>
      <xdr:col>41</xdr:col>
      <xdr:colOff>50800</xdr:colOff>
      <xdr:row>78</xdr:row>
      <xdr:rowOff>147686</xdr:rowOff>
    </xdr:to>
    <xdr:cxnSp macro="">
      <xdr:nvCxnSpPr>
        <xdr:cNvPr id="405" name="直線コネクタ 404"/>
        <xdr:cNvCxnSpPr/>
      </xdr:nvCxnSpPr>
      <xdr:spPr>
        <a:xfrm>
          <a:off x="6972300" y="13515372"/>
          <a:ext cx="8890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34181</xdr:rowOff>
    </xdr:from>
    <xdr:to>
      <xdr:col>55</xdr:col>
      <xdr:colOff>50800</xdr:colOff>
      <xdr:row>78</xdr:row>
      <xdr:rowOff>135781</xdr:rowOff>
    </xdr:to>
    <xdr:sp macro="" textlink="">
      <xdr:nvSpPr>
        <xdr:cNvPr id="415" name="楕円 414"/>
        <xdr:cNvSpPr/>
      </xdr:nvSpPr>
      <xdr:spPr>
        <a:xfrm>
          <a:off x="10426700" y="134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57058</xdr:rowOff>
    </xdr:from>
    <xdr:ext cx="534377" cy="259045"/>
    <xdr:sp macro="" textlink="">
      <xdr:nvSpPr>
        <xdr:cNvPr id="416" name="商工費該当値テキスト"/>
        <xdr:cNvSpPr txBox="1"/>
      </xdr:nvSpPr>
      <xdr:spPr>
        <a:xfrm>
          <a:off x="10528300" y="132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75775</xdr:rowOff>
    </xdr:from>
    <xdr:to>
      <xdr:col>50</xdr:col>
      <xdr:colOff>165100</xdr:colOff>
      <xdr:row>79</xdr:row>
      <xdr:rowOff>5925</xdr:rowOff>
    </xdr:to>
    <xdr:sp macro="" textlink="">
      <xdr:nvSpPr>
        <xdr:cNvPr id="417" name="楕円 416"/>
        <xdr:cNvSpPr/>
      </xdr:nvSpPr>
      <xdr:spPr>
        <a:xfrm>
          <a:off x="9588500" y="134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22452</xdr:rowOff>
    </xdr:from>
    <xdr:ext cx="534377" cy="259045"/>
    <xdr:sp macro="" textlink="">
      <xdr:nvSpPr>
        <xdr:cNvPr id="418" name="テキスト ボックス 417"/>
        <xdr:cNvSpPr txBox="1"/>
      </xdr:nvSpPr>
      <xdr:spPr>
        <a:xfrm>
          <a:off x="9372111" y="132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69828</xdr:rowOff>
    </xdr:from>
    <xdr:to>
      <xdr:col>46</xdr:col>
      <xdr:colOff>38100</xdr:colOff>
      <xdr:row>78</xdr:row>
      <xdr:rowOff>171428</xdr:rowOff>
    </xdr:to>
    <xdr:sp macro="" textlink="">
      <xdr:nvSpPr>
        <xdr:cNvPr id="419" name="楕円 418"/>
        <xdr:cNvSpPr/>
      </xdr:nvSpPr>
      <xdr:spPr>
        <a:xfrm>
          <a:off x="8699500" y="134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16505</xdr:rowOff>
    </xdr:from>
    <xdr:ext cx="534377" cy="259045"/>
    <xdr:sp macro="" textlink="">
      <xdr:nvSpPr>
        <xdr:cNvPr id="420" name="テキスト ボックス 419"/>
        <xdr:cNvSpPr txBox="1"/>
      </xdr:nvSpPr>
      <xdr:spPr>
        <a:xfrm>
          <a:off x="8483111" y="132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96886</xdr:rowOff>
    </xdr:from>
    <xdr:to>
      <xdr:col>41</xdr:col>
      <xdr:colOff>101600</xdr:colOff>
      <xdr:row>79</xdr:row>
      <xdr:rowOff>27036</xdr:rowOff>
    </xdr:to>
    <xdr:sp macro="" textlink="">
      <xdr:nvSpPr>
        <xdr:cNvPr id="421" name="楕円 420"/>
        <xdr:cNvSpPr/>
      </xdr:nvSpPr>
      <xdr:spPr>
        <a:xfrm>
          <a:off x="7810500" y="1346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18163</xdr:rowOff>
    </xdr:from>
    <xdr:ext cx="534377" cy="259045"/>
    <xdr:sp macro="" textlink="">
      <xdr:nvSpPr>
        <xdr:cNvPr id="422" name="テキスト ボックス 421"/>
        <xdr:cNvSpPr txBox="1"/>
      </xdr:nvSpPr>
      <xdr:spPr>
        <a:xfrm>
          <a:off x="7594111" y="1356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91472</xdr:rowOff>
    </xdr:from>
    <xdr:to>
      <xdr:col>36</xdr:col>
      <xdr:colOff>165100</xdr:colOff>
      <xdr:row>79</xdr:row>
      <xdr:rowOff>21622</xdr:rowOff>
    </xdr:to>
    <xdr:sp macro="" textlink="">
      <xdr:nvSpPr>
        <xdr:cNvPr id="423" name="楕円 422"/>
        <xdr:cNvSpPr/>
      </xdr:nvSpPr>
      <xdr:spPr>
        <a:xfrm>
          <a:off x="6921500" y="134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12749</xdr:rowOff>
    </xdr:from>
    <xdr:ext cx="534377" cy="259045"/>
    <xdr:sp macro="" textlink="">
      <xdr:nvSpPr>
        <xdr:cNvPr id="424" name="テキスト ボックス 423"/>
        <xdr:cNvSpPr txBox="1"/>
      </xdr:nvSpPr>
      <xdr:spPr>
        <a:xfrm>
          <a:off x="6705111" y="135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61054</xdr:rowOff>
    </xdr:from>
    <xdr:to>
      <xdr:col>55</xdr:col>
      <xdr:colOff>0</xdr:colOff>
      <xdr:row>97</xdr:row>
      <xdr:rowOff>136821</xdr:rowOff>
    </xdr:to>
    <xdr:cxnSp macro="">
      <xdr:nvCxnSpPr>
        <xdr:cNvPr id="451" name="直線コネクタ 450"/>
        <xdr:cNvCxnSpPr/>
      </xdr:nvCxnSpPr>
      <xdr:spPr>
        <a:xfrm>
          <a:off x="9639300" y="16691704"/>
          <a:ext cx="838200" cy="7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33227</xdr:rowOff>
    </xdr:from>
    <xdr:to>
      <xdr:col>50</xdr:col>
      <xdr:colOff>114300</xdr:colOff>
      <xdr:row>97</xdr:row>
      <xdr:rowOff>61054</xdr:rowOff>
    </xdr:to>
    <xdr:cxnSp macro="">
      <xdr:nvCxnSpPr>
        <xdr:cNvPr id="454" name="直線コネクタ 453"/>
        <xdr:cNvCxnSpPr/>
      </xdr:nvCxnSpPr>
      <xdr:spPr>
        <a:xfrm>
          <a:off x="8750300" y="16663877"/>
          <a:ext cx="889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33227</xdr:rowOff>
    </xdr:from>
    <xdr:to>
      <xdr:col>45</xdr:col>
      <xdr:colOff>177800</xdr:colOff>
      <xdr:row>97</xdr:row>
      <xdr:rowOff>77750</xdr:rowOff>
    </xdr:to>
    <xdr:cxnSp macro="">
      <xdr:nvCxnSpPr>
        <xdr:cNvPr id="457" name="直線コネクタ 456"/>
        <xdr:cNvCxnSpPr/>
      </xdr:nvCxnSpPr>
      <xdr:spPr>
        <a:xfrm flipV="1">
          <a:off x="7861300" y="16663877"/>
          <a:ext cx="8890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77750</xdr:rowOff>
    </xdr:from>
    <xdr:to>
      <xdr:col>41</xdr:col>
      <xdr:colOff>50800</xdr:colOff>
      <xdr:row>97</xdr:row>
      <xdr:rowOff>170447</xdr:rowOff>
    </xdr:to>
    <xdr:cxnSp macro="">
      <xdr:nvCxnSpPr>
        <xdr:cNvPr id="460" name="直線コネクタ 459"/>
        <xdr:cNvCxnSpPr/>
      </xdr:nvCxnSpPr>
      <xdr:spPr>
        <a:xfrm flipV="1">
          <a:off x="6972300" y="16708400"/>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86021</xdr:rowOff>
    </xdr:from>
    <xdr:to>
      <xdr:col>55</xdr:col>
      <xdr:colOff>50800</xdr:colOff>
      <xdr:row>98</xdr:row>
      <xdr:rowOff>16171</xdr:rowOff>
    </xdr:to>
    <xdr:sp macro="" textlink="">
      <xdr:nvSpPr>
        <xdr:cNvPr id="470" name="楕円 469"/>
        <xdr:cNvSpPr/>
      </xdr:nvSpPr>
      <xdr:spPr>
        <a:xfrm>
          <a:off x="10426700" y="167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108898</xdr:rowOff>
    </xdr:from>
    <xdr:ext cx="599010" cy="259045"/>
    <xdr:sp macro="" textlink="">
      <xdr:nvSpPr>
        <xdr:cNvPr id="471" name="土木費該当値テキスト"/>
        <xdr:cNvSpPr txBox="1"/>
      </xdr:nvSpPr>
      <xdr:spPr>
        <a:xfrm>
          <a:off x="10528300" y="1656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10254</xdr:rowOff>
    </xdr:from>
    <xdr:to>
      <xdr:col>50</xdr:col>
      <xdr:colOff>165100</xdr:colOff>
      <xdr:row>97</xdr:row>
      <xdr:rowOff>111854</xdr:rowOff>
    </xdr:to>
    <xdr:sp macro="" textlink="">
      <xdr:nvSpPr>
        <xdr:cNvPr id="472" name="楕円 471"/>
        <xdr:cNvSpPr/>
      </xdr:nvSpPr>
      <xdr:spPr>
        <a:xfrm>
          <a:off x="9588500" y="166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128381</xdr:rowOff>
    </xdr:from>
    <xdr:ext cx="599010" cy="259045"/>
    <xdr:sp macro="" textlink="">
      <xdr:nvSpPr>
        <xdr:cNvPr id="473" name="テキスト ボックス 472"/>
        <xdr:cNvSpPr txBox="1"/>
      </xdr:nvSpPr>
      <xdr:spPr>
        <a:xfrm>
          <a:off x="9339795" y="164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153877</xdr:rowOff>
    </xdr:from>
    <xdr:to>
      <xdr:col>46</xdr:col>
      <xdr:colOff>38100</xdr:colOff>
      <xdr:row>97</xdr:row>
      <xdr:rowOff>84027</xdr:rowOff>
    </xdr:to>
    <xdr:sp macro="" textlink="">
      <xdr:nvSpPr>
        <xdr:cNvPr id="474" name="楕円 473"/>
        <xdr:cNvSpPr/>
      </xdr:nvSpPr>
      <xdr:spPr>
        <a:xfrm>
          <a:off x="8699500" y="166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100554</xdr:rowOff>
    </xdr:from>
    <xdr:ext cx="599010" cy="259045"/>
    <xdr:sp macro="" textlink="">
      <xdr:nvSpPr>
        <xdr:cNvPr id="475" name="テキスト ボックス 474"/>
        <xdr:cNvSpPr txBox="1"/>
      </xdr:nvSpPr>
      <xdr:spPr>
        <a:xfrm>
          <a:off x="8450795" y="1638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26950</xdr:rowOff>
    </xdr:from>
    <xdr:to>
      <xdr:col>41</xdr:col>
      <xdr:colOff>101600</xdr:colOff>
      <xdr:row>97</xdr:row>
      <xdr:rowOff>128550</xdr:rowOff>
    </xdr:to>
    <xdr:sp macro="" textlink="">
      <xdr:nvSpPr>
        <xdr:cNvPr id="476" name="楕円 475"/>
        <xdr:cNvSpPr/>
      </xdr:nvSpPr>
      <xdr:spPr>
        <a:xfrm>
          <a:off x="7810500" y="16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145077</xdr:rowOff>
    </xdr:from>
    <xdr:ext cx="599010" cy="259045"/>
    <xdr:sp macro="" textlink="">
      <xdr:nvSpPr>
        <xdr:cNvPr id="477" name="テキスト ボックス 476"/>
        <xdr:cNvSpPr txBox="1"/>
      </xdr:nvSpPr>
      <xdr:spPr>
        <a:xfrm>
          <a:off x="7561795" y="1643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119647</xdr:rowOff>
    </xdr:from>
    <xdr:to>
      <xdr:col>36</xdr:col>
      <xdr:colOff>165100</xdr:colOff>
      <xdr:row>98</xdr:row>
      <xdr:rowOff>49797</xdr:rowOff>
    </xdr:to>
    <xdr:sp macro="" textlink="">
      <xdr:nvSpPr>
        <xdr:cNvPr id="478" name="楕円 477"/>
        <xdr:cNvSpPr/>
      </xdr:nvSpPr>
      <xdr:spPr>
        <a:xfrm>
          <a:off x="6921500" y="167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66324</xdr:rowOff>
    </xdr:from>
    <xdr:ext cx="599010" cy="259045"/>
    <xdr:sp macro="" textlink="">
      <xdr:nvSpPr>
        <xdr:cNvPr id="479" name="テキスト ボックス 478"/>
        <xdr:cNvSpPr txBox="1"/>
      </xdr:nvSpPr>
      <xdr:spPr>
        <a:xfrm>
          <a:off x="6672795" y="165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125321</xdr:rowOff>
    </xdr:from>
    <xdr:to>
      <xdr:col>85</xdr:col>
      <xdr:colOff>127000</xdr:colOff>
      <xdr:row>36</xdr:row>
      <xdr:rowOff>146672</xdr:rowOff>
    </xdr:to>
    <xdr:cxnSp macro="">
      <xdr:nvCxnSpPr>
        <xdr:cNvPr id="508" name="直線コネクタ 507"/>
        <xdr:cNvCxnSpPr/>
      </xdr:nvCxnSpPr>
      <xdr:spPr>
        <a:xfrm flipV="1">
          <a:off x="15481300" y="6126071"/>
          <a:ext cx="838200" cy="19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146672</xdr:rowOff>
    </xdr:from>
    <xdr:to>
      <xdr:col>81</xdr:col>
      <xdr:colOff>50800</xdr:colOff>
      <xdr:row>36</xdr:row>
      <xdr:rowOff>159878</xdr:rowOff>
    </xdr:to>
    <xdr:cxnSp macro="">
      <xdr:nvCxnSpPr>
        <xdr:cNvPr id="511" name="直線コネクタ 510"/>
        <xdr:cNvCxnSpPr/>
      </xdr:nvCxnSpPr>
      <xdr:spPr>
        <a:xfrm flipV="1">
          <a:off x="14592300" y="6318872"/>
          <a:ext cx="8890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159878</xdr:rowOff>
    </xdr:from>
    <xdr:to>
      <xdr:col>76</xdr:col>
      <xdr:colOff>114300</xdr:colOff>
      <xdr:row>37</xdr:row>
      <xdr:rowOff>49113</xdr:rowOff>
    </xdr:to>
    <xdr:cxnSp macro="">
      <xdr:nvCxnSpPr>
        <xdr:cNvPr id="514" name="直線コネクタ 513"/>
        <xdr:cNvCxnSpPr/>
      </xdr:nvCxnSpPr>
      <xdr:spPr>
        <a:xfrm flipV="1">
          <a:off x="13703300" y="6332078"/>
          <a:ext cx="889000" cy="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49113</xdr:rowOff>
    </xdr:from>
    <xdr:to>
      <xdr:col>71</xdr:col>
      <xdr:colOff>177800</xdr:colOff>
      <xdr:row>37</xdr:row>
      <xdr:rowOff>68521</xdr:rowOff>
    </xdr:to>
    <xdr:cxnSp macro="">
      <xdr:nvCxnSpPr>
        <xdr:cNvPr id="517" name="直線コネクタ 516"/>
        <xdr:cNvCxnSpPr/>
      </xdr:nvCxnSpPr>
      <xdr:spPr>
        <a:xfrm flipV="1">
          <a:off x="12814300" y="6392763"/>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74521</xdr:rowOff>
    </xdr:from>
    <xdr:to>
      <xdr:col>85</xdr:col>
      <xdr:colOff>177800</xdr:colOff>
      <xdr:row>36</xdr:row>
      <xdr:rowOff>4671</xdr:rowOff>
    </xdr:to>
    <xdr:sp macro="" textlink="">
      <xdr:nvSpPr>
        <xdr:cNvPr id="527" name="楕円 526"/>
        <xdr:cNvSpPr/>
      </xdr:nvSpPr>
      <xdr:spPr>
        <a:xfrm>
          <a:off x="16268700" y="60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97398</xdr:rowOff>
    </xdr:from>
    <xdr:ext cx="534377" cy="259045"/>
    <xdr:sp macro="" textlink="">
      <xdr:nvSpPr>
        <xdr:cNvPr id="528" name="消防費該当値テキスト"/>
        <xdr:cNvSpPr txBox="1"/>
      </xdr:nvSpPr>
      <xdr:spPr>
        <a:xfrm>
          <a:off x="16370300" y="59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95872</xdr:rowOff>
    </xdr:from>
    <xdr:to>
      <xdr:col>81</xdr:col>
      <xdr:colOff>101600</xdr:colOff>
      <xdr:row>37</xdr:row>
      <xdr:rowOff>26022</xdr:rowOff>
    </xdr:to>
    <xdr:sp macro="" textlink="">
      <xdr:nvSpPr>
        <xdr:cNvPr id="529" name="楕円 528"/>
        <xdr:cNvSpPr/>
      </xdr:nvSpPr>
      <xdr:spPr>
        <a:xfrm>
          <a:off x="15430500" y="62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42549</xdr:rowOff>
    </xdr:from>
    <xdr:ext cx="534377" cy="259045"/>
    <xdr:sp macro="" textlink="">
      <xdr:nvSpPr>
        <xdr:cNvPr id="530" name="テキスト ボックス 529"/>
        <xdr:cNvSpPr txBox="1"/>
      </xdr:nvSpPr>
      <xdr:spPr>
        <a:xfrm>
          <a:off x="15214111" y="60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109078</xdr:rowOff>
    </xdr:from>
    <xdr:to>
      <xdr:col>76</xdr:col>
      <xdr:colOff>165100</xdr:colOff>
      <xdr:row>37</xdr:row>
      <xdr:rowOff>39228</xdr:rowOff>
    </xdr:to>
    <xdr:sp macro="" textlink="">
      <xdr:nvSpPr>
        <xdr:cNvPr id="531" name="楕円 530"/>
        <xdr:cNvSpPr/>
      </xdr:nvSpPr>
      <xdr:spPr>
        <a:xfrm>
          <a:off x="14541500" y="62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55755</xdr:rowOff>
    </xdr:from>
    <xdr:ext cx="534377" cy="259045"/>
    <xdr:sp macro="" textlink="">
      <xdr:nvSpPr>
        <xdr:cNvPr id="532" name="テキスト ボックス 531"/>
        <xdr:cNvSpPr txBox="1"/>
      </xdr:nvSpPr>
      <xdr:spPr>
        <a:xfrm>
          <a:off x="14325111" y="60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169763</xdr:rowOff>
    </xdr:from>
    <xdr:to>
      <xdr:col>72</xdr:col>
      <xdr:colOff>38100</xdr:colOff>
      <xdr:row>37</xdr:row>
      <xdr:rowOff>99913</xdr:rowOff>
    </xdr:to>
    <xdr:sp macro="" textlink="">
      <xdr:nvSpPr>
        <xdr:cNvPr id="533" name="楕円 532"/>
        <xdr:cNvSpPr/>
      </xdr:nvSpPr>
      <xdr:spPr>
        <a:xfrm>
          <a:off x="13652500" y="63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91040</xdr:rowOff>
    </xdr:from>
    <xdr:ext cx="534377" cy="259045"/>
    <xdr:sp macro="" textlink="">
      <xdr:nvSpPr>
        <xdr:cNvPr id="534" name="テキスト ボックス 533"/>
        <xdr:cNvSpPr txBox="1"/>
      </xdr:nvSpPr>
      <xdr:spPr>
        <a:xfrm>
          <a:off x="13436111" y="64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17721</xdr:rowOff>
    </xdr:from>
    <xdr:to>
      <xdr:col>67</xdr:col>
      <xdr:colOff>101600</xdr:colOff>
      <xdr:row>37</xdr:row>
      <xdr:rowOff>119321</xdr:rowOff>
    </xdr:to>
    <xdr:sp macro="" textlink="">
      <xdr:nvSpPr>
        <xdr:cNvPr id="535" name="楕円 534"/>
        <xdr:cNvSpPr/>
      </xdr:nvSpPr>
      <xdr:spPr>
        <a:xfrm>
          <a:off x="12763500" y="63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110448</xdr:rowOff>
    </xdr:from>
    <xdr:ext cx="534377" cy="259045"/>
    <xdr:sp macro="" textlink="">
      <xdr:nvSpPr>
        <xdr:cNvPr id="536" name="テキスト ボックス 535"/>
        <xdr:cNvSpPr txBox="1"/>
      </xdr:nvSpPr>
      <xdr:spPr>
        <a:xfrm>
          <a:off x="12547111" y="645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95020</xdr:rowOff>
    </xdr:from>
    <xdr:to>
      <xdr:col>85</xdr:col>
      <xdr:colOff>127000</xdr:colOff>
      <xdr:row>57</xdr:row>
      <xdr:rowOff>105019</xdr:rowOff>
    </xdr:to>
    <xdr:cxnSp macro="">
      <xdr:nvCxnSpPr>
        <xdr:cNvPr id="565" name="直線コネクタ 564"/>
        <xdr:cNvCxnSpPr/>
      </xdr:nvCxnSpPr>
      <xdr:spPr>
        <a:xfrm>
          <a:off x="15481300" y="9867670"/>
          <a:ext cx="838200" cy="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90294</xdr:rowOff>
    </xdr:from>
    <xdr:to>
      <xdr:col>81</xdr:col>
      <xdr:colOff>50800</xdr:colOff>
      <xdr:row>57</xdr:row>
      <xdr:rowOff>95020</xdr:rowOff>
    </xdr:to>
    <xdr:cxnSp macro="">
      <xdr:nvCxnSpPr>
        <xdr:cNvPr id="568" name="直線コネクタ 567"/>
        <xdr:cNvCxnSpPr/>
      </xdr:nvCxnSpPr>
      <xdr:spPr>
        <a:xfrm>
          <a:off x="14592300" y="9862944"/>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90294</xdr:rowOff>
    </xdr:from>
    <xdr:to>
      <xdr:col>76</xdr:col>
      <xdr:colOff>114300</xdr:colOff>
      <xdr:row>57</xdr:row>
      <xdr:rowOff>130076</xdr:rowOff>
    </xdr:to>
    <xdr:cxnSp macro="">
      <xdr:nvCxnSpPr>
        <xdr:cNvPr id="571" name="直線コネクタ 570"/>
        <xdr:cNvCxnSpPr/>
      </xdr:nvCxnSpPr>
      <xdr:spPr>
        <a:xfrm flipV="1">
          <a:off x="13703300" y="9862944"/>
          <a:ext cx="889000" cy="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122414</xdr:rowOff>
    </xdr:from>
    <xdr:to>
      <xdr:col>71</xdr:col>
      <xdr:colOff>177800</xdr:colOff>
      <xdr:row>57</xdr:row>
      <xdr:rowOff>130076</xdr:rowOff>
    </xdr:to>
    <xdr:cxnSp macro="">
      <xdr:nvCxnSpPr>
        <xdr:cNvPr id="574" name="直線コネクタ 573"/>
        <xdr:cNvCxnSpPr/>
      </xdr:nvCxnSpPr>
      <xdr:spPr>
        <a:xfrm>
          <a:off x="12814300" y="9895064"/>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54219</xdr:rowOff>
    </xdr:from>
    <xdr:to>
      <xdr:col>85</xdr:col>
      <xdr:colOff>177800</xdr:colOff>
      <xdr:row>57</xdr:row>
      <xdr:rowOff>155819</xdr:rowOff>
    </xdr:to>
    <xdr:sp macro="" textlink="">
      <xdr:nvSpPr>
        <xdr:cNvPr id="584" name="楕円 583"/>
        <xdr:cNvSpPr/>
      </xdr:nvSpPr>
      <xdr:spPr>
        <a:xfrm>
          <a:off x="16268700" y="98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77096</xdr:rowOff>
    </xdr:from>
    <xdr:ext cx="599010" cy="259045"/>
    <xdr:sp macro="" textlink="">
      <xdr:nvSpPr>
        <xdr:cNvPr id="585" name="教育費該当値テキスト"/>
        <xdr:cNvSpPr txBox="1"/>
      </xdr:nvSpPr>
      <xdr:spPr>
        <a:xfrm>
          <a:off x="16370300" y="967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44220</xdr:rowOff>
    </xdr:from>
    <xdr:to>
      <xdr:col>81</xdr:col>
      <xdr:colOff>101600</xdr:colOff>
      <xdr:row>57</xdr:row>
      <xdr:rowOff>145820</xdr:rowOff>
    </xdr:to>
    <xdr:sp macro="" textlink="">
      <xdr:nvSpPr>
        <xdr:cNvPr id="586" name="楕円 585"/>
        <xdr:cNvSpPr/>
      </xdr:nvSpPr>
      <xdr:spPr>
        <a:xfrm>
          <a:off x="15430500" y="98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162347</xdr:rowOff>
    </xdr:from>
    <xdr:ext cx="599010" cy="259045"/>
    <xdr:sp macro="" textlink="">
      <xdr:nvSpPr>
        <xdr:cNvPr id="587" name="テキスト ボックス 586"/>
        <xdr:cNvSpPr txBox="1"/>
      </xdr:nvSpPr>
      <xdr:spPr>
        <a:xfrm>
          <a:off x="15181795" y="959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39494</xdr:rowOff>
    </xdr:from>
    <xdr:to>
      <xdr:col>76</xdr:col>
      <xdr:colOff>165100</xdr:colOff>
      <xdr:row>57</xdr:row>
      <xdr:rowOff>141094</xdr:rowOff>
    </xdr:to>
    <xdr:sp macro="" textlink="">
      <xdr:nvSpPr>
        <xdr:cNvPr id="588" name="楕円 587"/>
        <xdr:cNvSpPr/>
      </xdr:nvSpPr>
      <xdr:spPr>
        <a:xfrm>
          <a:off x="14541500" y="98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157621</xdr:rowOff>
    </xdr:from>
    <xdr:ext cx="599010" cy="259045"/>
    <xdr:sp macro="" textlink="">
      <xdr:nvSpPr>
        <xdr:cNvPr id="589" name="テキスト ボックス 588"/>
        <xdr:cNvSpPr txBox="1"/>
      </xdr:nvSpPr>
      <xdr:spPr>
        <a:xfrm>
          <a:off x="14292795" y="958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79276</xdr:rowOff>
    </xdr:from>
    <xdr:to>
      <xdr:col>72</xdr:col>
      <xdr:colOff>38100</xdr:colOff>
      <xdr:row>58</xdr:row>
      <xdr:rowOff>9426</xdr:rowOff>
    </xdr:to>
    <xdr:sp macro="" textlink="">
      <xdr:nvSpPr>
        <xdr:cNvPr id="590" name="楕円 589"/>
        <xdr:cNvSpPr/>
      </xdr:nvSpPr>
      <xdr:spPr>
        <a:xfrm>
          <a:off x="13652500" y="98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25953</xdr:rowOff>
    </xdr:from>
    <xdr:ext cx="599010" cy="259045"/>
    <xdr:sp macro="" textlink="">
      <xdr:nvSpPr>
        <xdr:cNvPr id="591" name="テキスト ボックス 590"/>
        <xdr:cNvSpPr txBox="1"/>
      </xdr:nvSpPr>
      <xdr:spPr>
        <a:xfrm>
          <a:off x="13403795" y="962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71614</xdr:rowOff>
    </xdr:from>
    <xdr:to>
      <xdr:col>67</xdr:col>
      <xdr:colOff>101600</xdr:colOff>
      <xdr:row>58</xdr:row>
      <xdr:rowOff>1764</xdr:rowOff>
    </xdr:to>
    <xdr:sp macro="" textlink="">
      <xdr:nvSpPr>
        <xdr:cNvPr id="592" name="楕円 591"/>
        <xdr:cNvSpPr/>
      </xdr:nvSpPr>
      <xdr:spPr>
        <a:xfrm>
          <a:off x="12763500" y="98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18291</xdr:rowOff>
    </xdr:from>
    <xdr:ext cx="599010" cy="259045"/>
    <xdr:sp macro="" textlink="">
      <xdr:nvSpPr>
        <xdr:cNvPr id="593" name="テキスト ボックス 592"/>
        <xdr:cNvSpPr txBox="1"/>
      </xdr:nvSpPr>
      <xdr:spPr>
        <a:xfrm>
          <a:off x="12514795" y="96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29366</xdr:rowOff>
    </xdr:from>
    <xdr:to>
      <xdr:col>85</xdr:col>
      <xdr:colOff>127000</xdr:colOff>
      <xdr:row>79</xdr:row>
      <xdr:rowOff>44450</xdr:rowOff>
    </xdr:to>
    <xdr:cxnSp macro="">
      <xdr:nvCxnSpPr>
        <xdr:cNvPr id="622" name="直線コネクタ 621"/>
        <xdr:cNvCxnSpPr/>
      </xdr:nvCxnSpPr>
      <xdr:spPr>
        <a:xfrm>
          <a:off x="15481300" y="13573916"/>
          <a:ext cx="8382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29366</xdr:rowOff>
    </xdr:from>
    <xdr:to>
      <xdr:col>81</xdr:col>
      <xdr:colOff>50800</xdr:colOff>
      <xdr:row>79</xdr:row>
      <xdr:rowOff>34727</xdr:rowOff>
    </xdr:to>
    <xdr:cxnSp macro="">
      <xdr:nvCxnSpPr>
        <xdr:cNvPr id="625" name="直線コネクタ 624"/>
        <xdr:cNvCxnSpPr/>
      </xdr:nvCxnSpPr>
      <xdr:spPr>
        <a:xfrm flipV="1">
          <a:off x="14592300" y="13573916"/>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34727</xdr:rowOff>
    </xdr:from>
    <xdr:to>
      <xdr:col>76</xdr:col>
      <xdr:colOff>114300</xdr:colOff>
      <xdr:row>79</xdr:row>
      <xdr:rowOff>44450</xdr:rowOff>
    </xdr:to>
    <xdr:cxnSp macro="">
      <xdr:nvCxnSpPr>
        <xdr:cNvPr id="628" name="直線コネクタ 627"/>
        <xdr:cNvCxnSpPr/>
      </xdr:nvCxnSpPr>
      <xdr:spPr>
        <a:xfrm flipV="1">
          <a:off x="13703300" y="13579277"/>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39653</xdr:rowOff>
    </xdr:from>
    <xdr:to>
      <xdr:col>71</xdr:col>
      <xdr:colOff>177800</xdr:colOff>
      <xdr:row>79</xdr:row>
      <xdr:rowOff>44450</xdr:rowOff>
    </xdr:to>
    <xdr:cxnSp macro="">
      <xdr:nvCxnSpPr>
        <xdr:cNvPr id="631" name="直線コネクタ 630"/>
        <xdr:cNvCxnSpPr/>
      </xdr:nvCxnSpPr>
      <xdr:spPr>
        <a:xfrm>
          <a:off x="12814300" y="13584203"/>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150016</xdr:rowOff>
    </xdr:from>
    <xdr:to>
      <xdr:col>81</xdr:col>
      <xdr:colOff>101600</xdr:colOff>
      <xdr:row>79</xdr:row>
      <xdr:rowOff>80166</xdr:rowOff>
    </xdr:to>
    <xdr:sp macro="" textlink="">
      <xdr:nvSpPr>
        <xdr:cNvPr id="643" name="楕円 642"/>
        <xdr:cNvSpPr/>
      </xdr:nvSpPr>
      <xdr:spPr>
        <a:xfrm>
          <a:off x="15430500" y="135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71293</xdr:rowOff>
    </xdr:from>
    <xdr:ext cx="469744" cy="259045"/>
    <xdr:sp macro="" textlink="">
      <xdr:nvSpPr>
        <xdr:cNvPr id="644" name="テキスト ボックス 643"/>
        <xdr:cNvSpPr txBox="1"/>
      </xdr:nvSpPr>
      <xdr:spPr>
        <a:xfrm>
          <a:off x="15246428" y="136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155377</xdr:rowOff>
    </xdr:from>
    <xdr:to>
      <xdr:col>76</xdr:col>
      <xdr:colOff>165100</xdr:colOff>
      <xdr:row>79</xdr:row>
      <xdr:rowOff>85527</xdr:rowOff>
    </xdr:to>
    <xdr:sp macro="" textlink="">
      <xdr:nvSpPr>
        <xdr:cNvPr id="645" name="楕円 644"/>
        <xdr:cNvSpPr/>
      </xdr:nvSpPr>
      <xdr:spPr>
        <a:xfrm>
          <a:off x="14541500" y="135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76654</xdr:rowOff>
    </xdr:from>
    <xdr:ext cx="469744" cy="259045"/>
    <xdr:sp macro="" textlink="">
      <xdr:nvSpPr>
        <xdr:cNvPr id="646" name="テキスト ボックス 645"/>
        <xdr:cNvSpPr txBox="1"/>
      </xdr:nvSpPr>
      <xdr:spPr>
        <a:xfrm>
          <a:off x="14357428" y="136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160303</xdr:rowOff>
    </xdr:from>
    <xdr:to>
      <xdr:col>67</xdr:col>
      <xdr:colOff>101600</xdr:colOff>
      <xdr:row>79</xdr:row>
      <xdr:rowOff>90453</xdr:rowOff>
    </xdr:to>
    <xdr:sp macro="" textlink="">
      <xdr:nvSpPr>
        <xdr:cNvPr id="649" name="楕円 648"/>
        <xdr:cNvSpPr/>
      </xdr:nvSpPr>
      <xdr:spPr>
        <a:xfrm>
          <a:off x="12763500" y="135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81580</xdr:rowOff>
    </xdr:from>
    <xdr:ext cx="469744" cy="259045"/>
    <xdr:sp macro="" textlink="">
      <xdr:nvSpPr>
        <xdr:cNvPr id="650" name="テキスト ボックス 649"/>
        <xdr:cNvSpPr txBox="1"/>
      </xdr:nvSpPr>
      <xdr:spPr>
        <a:xfrm>
          <a:off x="12579428" y="1362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103880</xdr:rowOff>
    </xdr:from>
    <xdr:to>
      <xdr:col>85</xdr:col>
      <xdr:colOff>127000</xdr:colOff>
      <xdr:row>97</xdr:row>
      <xdr:rowOff>112744</xdr:rowOff>
    </xdr:to>
    <xdr:cxnSp macro="">
      <xdr:nvCxnSpPr>
        <xdr:cNvPr id="679" name="直線コネクタ 678"/>
        <xdr:cNvCxnSpPr/>
      </xdr:nvCxnSpPr>
      <xdr:spPr>
        <a:xfrm flipV="1">
          <a:off x="15481300" y="16734530"/>
          <a:ext cx="8382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112744</xdr:rowOff>
    </xdr:from>
    <xdr:to>
      <xdr:col>81</xdr:col>
      <xdr:colOff>50800</xdr:colOff>
      <xdr:row>97</xdr:row>
      <xdr:rowOff>115728</xdr:rowOff>
    </xdr:to>
    <xdr:cxnSp macro="">
      <xdr:nvCxnSpPr>
        <xdr:cNvPr id="682" name="直線コネクタ 681"/>
        <xdr:cNvCxnSpPr/>
      </xdr:nvCxnSpPr>
      <xdr:spPr>
        <a:xfrm flipV="1">
          <a:off x="14592300" y="16743394"/>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115728</xdr:rowOff>
    </xdr:from>
    <xdr:to>
      <xdr:col>76</xdr:col>
      <xdr:colOff>114300</xdr:colOff>
      <xdr:row>97</xdr:row>
      <xdr:rowOff>117639</xdr:rowOff>
    </xdr:to>
    <xdr:cxnSp macro="">
      <xdr:nvCxnSpPr>
        <xdr:cNvPr id="685" name="直線コネクタ 684"/>
        <xdr:cNvCxnSpPr/>
      </xdr:nvCxnSpPr>
      <xdr:spPr>
        <a:xfrm flipV="1">
          <a:off x="13703300" y="16746378"/>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112351</xdr:rowOff>
    </xdr:from>
    <xdr:to>
      <xdr:col>71</xdr:col>
      <xdr:colOff>177800</xdr:colOff>
      <xdr:row>97</xdr:row>
      <xdr:rowOff>117639</xdr:rowOff>
    </xdr:to>
    <xdr:cxnSp macro="">
      <xdr:nvCxnSpPr>
        <xdr:cNvPr id="688" name="直線コネクタ 687"/>
        <xdr:cNvCxnSpPr/>
      </xdr:nvCxnSpPr>
      <xdr:spPr>
        <a:xfrm>
          <a:off x="12814300" y="16743001"/>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53080</xdr:rowOff>
    </xdr:from>
    <xdr:to>
      <xdr:col>85</xdr:col>
      <xdr:colOff>177800</xdr:colOff>
      <xdr:row>97</xdr:row>
      <xdr:rowOff>154680</xdr:rowOff>
    </xdr:to>
    <xdr:sp macro="" textlink="">
      <xdr:nvSpPr>
        <xdr:cNvPr id="698" name="楕円 697"/>
        <xdr:cNvSpPr/>
      </xdr:nvSpPr>
      <xdr:spPr>
        <a:xfrm>
          <a:off x="16268700" y="166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75957</xdr:rowOff>
    </xdr:from>
    <xdr:ext cx="599010" cy="259045"/>
    <xdr:sp macro="" textlink="">
      <xdr:nvSpPr>
        <xdr:cNvPr id="699" name="公債費該当値テキスト"/>
        <xdr:cNvSpPr txBox="1"/>
      </xdr:nvSpPr>
      <xdr:spPr>
        <a:xfrm>
          <a:off x="16370300" y="165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61944</xdr:rowOff>
    </xdr:from>
    <xdr:to>
      <xdr:col>81</xdr:col>
      <xdr:colOff>101600</xdr:colOff>
      <xdr:row>97</xdr:row>
      <xdr:rowOff>163544</xdr:rowOff>
    </xdr:to>
    <xdr:sp macro="" textlink="">
      <xdr:nvSpPr>
        <xdr:cNvPr id="700" name="楕円 699"/>
        <xdr:cNvSpPr/>
      </xdr:nvSpPr>
      <xdr:spPr>
        <a:xfrm>
          <a:off x="15430500" y="166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154671</xdr:rowOff>
    </xdr:from>
    <xdr:ext cx="599010" cy="259045"/>
    <xdr:sp macro="" textlink="">
      <xdr:nvSpPr>
        <xdr:cNvPr id="701" name="テキスト ボックス 700"/>
        <xdr:cNvSpPr txBox="1"/>
      </xdr:nvSpPr>
      <xdr:spPr>
        <a:xfrm>
          <a:off x="15181795" y="1678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64928</xdr:rowOff>
    </xdr:from>
    <xdr:to>
      <xdr:col>76</xdr:col>
      <xdr:colOff>165100</xdr:colOff>
      <xdr:row>97</xdr:row>
      <xdr:rowOff>166528</xdr:rowOff>
    </xdr:to>
    <xdr:sp macro="" textlink="">
      <xdr:nvSpPr>
        <xdr:cNvPr id="702" name="楕円 701"/>
        <xdr:cNvSpPr/>
      </xdr:nvSpPr>
      <xdr:spPr>
        <a:xfrm>
          <a:off x="14541500" y="166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157655</xdr:rowOff>
    </xdr:from>
    <xdr:ext cx="599010" cy="259045"/>
    <xdr:sp macro="" textlink="">
      <xdr:nvSpPr>
        <xdr:cNvPr id="703" name="テキスト ボックス 702"/>
        <xdr:cNvSpPr txBox="1"/>
      </xdr:nvSpPr>
      <xdr:spPr>
        <a:xfrm>
          <a:off x="14292795" y="1678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66839</xdr:rowOff>
    </xdr:from>
    <xdr:to>
      <xdr:col>72</xdr:col>
      <xdr:colOff>38100</xdr:colOff>
      <xdr:row>97</xdr:row>
      <xdr:rowOff>168439</xdr:rowOff>
    </xdr:to>
    <xdr:sp macro="" textlink="">
      <xdr:nvSpPr>
        <xdr:cNvPr id="704" name="楕円 703"/>
        <xdr:cNvSpPr/>
      </xdr:nvSpPr>
      <xdr:spPr>
        <a:xfrm>
          <a:off x="13652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159566</xdr:rowOff>
    </xdr:from>
    <xdr:ext cx="599010" cy="259045"/>
    <xdr:sp macro="" textlink="">
      <xdr:nvSpPr>
        <xdr:cNvPr id="705" name="テキスト ボックス 704"/>
        <xdr:cNvSpPr txBox="1"/>
      </xdr:nvSpPr>
      <xdr:spPr>
        <a:xfrm>
          <a:off x="13403795" y="1679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61551</xdr:rowOff>
    </xdr:from>
    <xdr:to>
      <xdr:col>67</xdr:col>
      <xdr:colOff>101600</xdr:colOff>
      <xdr:row>97</xdr:row>
      <xdr:rowOff>163151</xdr:rowOff>
    </xdr:to>
    <xdr:sp macro="" textlink="">
      <xdr:nvSpPr>
        <xdr:cNvPr id="706" name="楕円 705"/>
        <xdr:cNvSpPr/>
      </xdr:nvSpPr>
      <xdr:spPr>
        <a:xfrm>
          <a:off x="12763500" y="166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154278</xdr:rowOff>
    </xdr:from>
    <xdr:ext cx="599010" cy="259045"/>
    <xdr:sp macro="" textlink="">
      <xdr:nvSpPr>
        <xdr:cNvPr id="707" name="テキスト ボックス 706"/>
        <xdr:cNvSpPr txBox="1"/>
      </xdr:nvSpPr>
      <xdr:spPr>
        <a:xfrm>
          <a:off x="12514795" y="1678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類似団体平均を下回っている科目は総務費（住民一人当たり</a:t>
          </a:r>
          <a:r>
            <a:rPr kumimoji="1" lang="en-US" altLang="ja-JP" sz="1300">
              <a:latin typeface="ＭＳ Ｐゴシック" panose="020B0600070205080204" pitchFamily="50" charset="-128"/>
              <a:ea typeface="ＭＳ Ｐゴシック" panose="020B0600070205080204" pitchFamily="50" charset="-128"/>
            </a:rPr>
            <a:t>182,326</a:t>
          </a:r>
          <a:r>
            <a:rPr kumimoji="1" lang="ja-JP" altLang="en-US" sz="1300">
              <a:latin typeface="ＭＳ Ｐゴシック" panose="020B0600070205080204" pitchFamily="50" charset="-128"/>
              <a:ea typeface="ＭＳ Ｐゴシック" panose="020B0600070205080204" pitchFamily="50" charset="-128"/>
            </a:rPr>
            <a:t>円）、民生費（住民一人当たり</a:t>
          </a:r>
          <a:r>
            <a:rPr kumimoji="1" lang="en-US" altLang="ja-JP" sz="1300">
              <a:latin typeface="ＭＳ Ｐゴシック" panose="020B0600070205080204" pitchFamily="50" charset="-128"/>
              <a:ea typeface="ＭＳ Ｐゴシック" panose="020B0600070205080204" pitchFamily="50" charset="-128"/>
            </a:rPr>
            <a:t>219,351</a:t>
          </a:r>
          <a:r>
            <a:rPr kumimoji="1" lang="ja-JP" altLang="en-US" sz="1300">
              <a:latin typeface="ＭＳ Ｐゴシック" panose="020B0600070205080204" pitchFamily="50" charset="-128"/>
              <a:ea typeface="ＭＳ Ｐゴシック" panose="020B0600070205080204" pitchFamily="50" charset="-128"/>
            </a:rPr>
            <a:t>円）、衛生費（住民一人当たり</a:t>
          </a:r>
          <a:r>
            <a:rPr kumimoji="1" lang="en-US" altLang="ja-JP" sz="1300">
              <a:latin typeface="ＭＳ Ｐゴシック" panose="020B0600070205080204" pitchFamily="50" charset="-128"/>
              <a:ea typeface="ＭＳ Ｐゴシック" panose="020B0600070205080204" pitchFamily="50" charset="-128"/>
            </a:rPr>
            <a:t>87,686</a:t>
          </a:r>
          <a:r>
            <a:rPr kumimoji="1" lang="ja-JP" altLang="en-US" sz="1300">
              <a:latin typeface="ＭＳ Ｐゴシック" panose="020B0600070205080204" pitchFamily="50" charset="-128"/>
              <a:ea typeface="ＭＳ Ｐゴシック" panose="020B0600070205080204" pitchFamily="50" charset="-128"/>
            </a:rPr>
            <a:t>円）、公債費（住民一人当たり</a:t>
          </a:r>
          <a:r>
            <a:rPr kumimoji="1" lang="en-US" altLang="ja-JP" sz="1300">
              <a:latin typeface="ＭＳ Ｐゴシック" panose="020B0600070205080204" pitchFamily="50" charset="-128"/>
              <a:ea typeface="ＭＳ Ｐゴシック" panose="020B0600070205080204" pitchFamily="50" charset="-128"/>
            </a:rPr>
            <a:t>144,150</a:t>
          </a:r>
          <a:r>
            <a:rPr kumimoji="1" lang="ja-JP" altLang="en-US" sz="1300">
              <a:latin typeface="ＭＳ Ｐゴシック" panose="020B0600070205080204" pitchFamily="50" charset="-128"/>
              <a:ea typeface="ＭＳ Ｐゴシック" panose="020B0600070205080204" pitchFamily="50" charset="-128"/>
            </a:rPr>
            <a:t>円）となっている。消防費は住民一人当たり</a:t>
          </a:r>
          <a:r>
            <a:rPr kumimoji="1" lang="en-US" altLang="ja-JP" sz="1300">
              <a:latin typeface="ＭＳ Ｐゴシック" panose="020B0600070205080204" pitchFamily="50" charset="-128"/>
              <a:ea typeface="ＭＳ Ｐゴシック" panose="020B0600070205080204" pitchFamily="50" charset="-128"/>
            </a:rPr>
            <a:t>79,387</a:t>
          </a:r>
          <a:r>
            <a:rPr kumimoji="1" lang="ja-JP" altLang="en-US" sz="1300">
              <a:latin typeface="ＭＳ Ｐゴシック" panose="020B0600070205080204" pitchFamily="50" charset="-128"/>
              <a:ea typeface="ＭＳ Ｐゴシック" panose="020B0600070205080204" pitchFamily="50" charset="-128"/>
            </a:rPr>
            <a:t>円と類似団体平均を上回ることとなったが、これは水槽付消防ポンプ自動車の更新が要因となっている。土木費は住民一人当たり</a:t>
          </a:r>
          <a:r>
            <a:rPr kumimoji="1" lang="en-US" altLang="ja-JP" sz="1300">
              <a:latin typeface="ＭＳ Ｐゴシック" panose="020B0600070205080204" pitchFamily="50" charset="-128"/>
              <a:ea typeface="ＭＳ Ｐゴシック" panose="020B0600070205080204" pitchFamily="50" charset="-128"/>
            </a:rPr>
            <a:t>190,649</a:t>
          </a:r>
          <a:r>
            <a:rPr kumimoji="1" lang="ja-JP" altLang="en-US" sz="1300">
              <a:latin typeface="ＭＳ Ｐゴシック" panose="020B0600070205080204" pitchFamily="50" charset="-128"/>
              <a:ea typeface="ＭＳ Ｐゴシック" panose="020B0600070205080204" pitchFamily="50" charset="-128"/>
            </a:rPr>
            <a:t>円となっている。このうち錦ｂ団地建設工事（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年）及び橋梁長寿命化事業（</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年）に要する経費は住民一人当たり</a:t>
          </a:r>
          <a:r>
            <a:rPr kumimoji="1" lang="en-US" altLang="ja-JP" sz="1300">
              <a:latin typeface="ＭＳ Ｐゴシック" panose="020B0600070205080204" pitchFamily="50" charset="-128"/>
              <a:ea typeface="ＭＳ Ｐゴシック" panose="020B0600070205080204" pitchFamily="50" charset="-128"/>
            </a:rPr>
            <a:t>22,677</a:t>
          </a:r>
          <a:r>
            <a:rPr kumimoji="1" lang="ja-JP" altLang="en-US" sz="1300">
              <a:latin typeface="ＭＳ Ｐゴシック" panose="020B0600070205080204" pitchFamily="50" charset="-128"/>
              <a:ea typeface="ＭＳ Ｐゴシック" panose="020B0600070205080204" pitchFamily="50" charset="-128"/>
            </a:rPr>
            <a:t>円を占めている。教育費は住民一人当たり</a:t>
          </a:r>
          <a:r>
            <a:rPr kumimoji="1" lang="en-US" altLang="ja-JP" sz="1300">
              <a:latin typeface="ＭＳ Ｐゴシック" panose="020B0600070205080204" pitchFamily="50" charset="-128"/>
              <a:ea typeface="ＭＳ Ｐゴシック" panose="020B0600070205080204" pitchFamily="50" charset="-128"/>
            </a:rPr>
            <a:t>148,205</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水準となっている。真狩高校は村立農業高校で公共交通機関に乏しいことから学生寮を設置している。これら実験実習に必要な農業ハウスや関連の機器、学生寮を運営するための経費は本年度住民一人当たり</a:t>
          </a:r>
          <a:r>
            <a:rPr kumimoji="1" lang="en-US" altLang="ja-JP" sz="1300">
              <a:latin typeface="ＭＳ Ｐゴシック" panose="020B0600070205080204" pitchFamily="50" charset="-128"/>
              <a:ea typeface="ＭＳ Ｐゴシック" panose="020B0600070205080204" pitchFamily="50" charset="-128"/>
            </a:rPr>
            <a:t>22,058</a:t>
          </a:r>
          <a:r>
            <a:rPr kumimoji="1" lang="ja-JP" altLang="en-US" sz="1300">
              <a:latin typeface="ＭＳ Ｐゴシック" panose="020B0600070205080204" pitchFamily="50" charset="-128"/>
              <a:ea typeface="ＭＳ Ｐゴシック" panose="020B0600070205080204" pitchFamily="50" charset="-128"/>
            </a:rPr>
            <a:t>円となり、これが高い水準の主な要因である。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年度については、実質単年度収支は赤字となっているが、財政調整基金の取崩しにより実質収支は黒字となっている。なお、平成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年度の財政調整基金残高については、財政健全化の取組を着実に実施し、取崩しをせず横ばいとなった。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では、保険税不足分を充当するための繰入れは行っておらず、ルール分、事務費分のみを一般会計から繰出している。今後医療給付費増加に伴う保険税の増額改正や広域化に向けた検討も必要となる。</a:t>
          </a:r>
        </a:p>
        <a:p>
          <a:r>
            <a:rPr kumimoji="1" lang="ja-JP" altLang="en-US" sz="1400">
              <a:latin typeface="ＭＳ ゴシック" pitchFamily="49" charset="-128"/>
              <a:ea typeface="ＭＳ ゴシック" pitchFamily="49" charset="-128"/>
            </a:rPr>
            <a:t>　公共下水道事業特別会計では、一般会計からの繰入金はあるが、会計は黒字である。また、後期高齢者医療特別会計・国民健康保険診療所事業特別会計は収支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となっており、連結実質赤字比率はプラスとなっている。簡易水道事業特別会計では予定していた地方債の借入ができず繰上充用により対応したため、資金不足となり赤字となった。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3094955</v>
      </c>
      <c r="BO4" s="410"/>
      <c r="BP4" s="410"/>
      <c r="BQ4" s="410"/>
      <c r="BR4" s="410"/>
      <c r="BS4" s="410"/>
      <c r="BT4" s="410"/>
      <c r="BU4" s="411"/>
      <c r="BV4" s="409">
        <v>2986627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3.5</v>
      </c>
      <c r="CU4" s="416"/>
      <c r="CV4" s="416"/>
      <c r="CW4" s="416"/>
      <c r="CX4" s="416"/>
      <c r="CY4" s="416"/>
      <c r="CZ4" s="416"/>
      <c r="DA4" s="417"/>
      <c r="DB4" s="415">
        <v>6.8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3036252</v>
      </c>
      <c r="BO5" s="447"/>
      <c r="BP5" s="447"/>
      <c r="BQ5" s="447"/>
      <c r="BR5" s="447"/>
      <c r="BS5" s="447"/>
      <c r="BT5" s="447"/>
      <c r="BU5" s="448"/>
      <c r="BV5" s="446">
        <v>2862780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92.4</v>
      </c>
      <c r="CU5" s="444"/>
      <c r="CV5" s="444"/>
      <c r="CW5" s="444"/>
      <c r="CX5" s="444"/>
      <c r="CY5" s="444"/>
      <c r="CZ5" s="444"/>
      <c r="DA5" s="445"/>
      <c r="DB5" s="443">
        <v>86.9</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58703</v>
      </c>
      <c r="BO6" s="447"/>
      <c r="BP6" s="447"/>
      <c r="BQ6" s="447"/>
      <c r="BR6" s="447"/>
      <c r="BS6" s="447"/>
      <c r="BT6" s="447"/>
      <c r="BU6" s="448"/>
      <c r="BV6" s="446">
        <v>123847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95.9</v>
      </c>
      <c r="CU6" s="484"/>
      <c r="CV6" s="484"/>
      <c r="CW6" s="484"/>
      <c r="CX6" s="484"/>
      <c r="CY6" s="484"/>
      <c r="CZ6" s="484"/>
      <c r="DA6" s="485"/>
      <c r="DB6" s="483">
        <v>90.2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v>
      </c>
      <c r="BO7" s="447"/>
      <c r="BP7" s="447"/>
      <c r="BQ7" s="447"/>
      <c r="BR7" s="447"/>
      <c r="BS7" s="447"/>
      <c r="BT7" s="447"/>
      <c r="BU7" s="448"/>
      <c r="BV7" s="446">
        <v>4681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1676246</v>
      </c>
      <c r="CU7" s="447"/>
      <c r="CV7" s="447"/>
      <c r="CW7" s="447"/>
      <c r="CX7" s="447"/>
      <c r="CY7" s="447"/>
      <c r="CZ7" s="447"/>
      <c r="DA7" s="448"/>
      <c r="DB7" s="446">
        <v>1755615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87</v>
      </c>
      <c r="AV8" s="479"/>
      <c r="AW8" s="479"/>
      <c r="AX8" s="479"/>
      <c r="AY8" s="480" t="s">
        <v>103</v>
      </c>
      <c r="AZ8" s="481"/>
      <c r="BA8" s="481"/>
      <c r="BB8" s="481"/>
      <c r="BC8" s="481"/>
      <c r="BD8" s="481"/>
      <c r="BE8" s="481"/>
      <c r="BF8" s="481"/>
      <c r="BG8" s="481"/>
      <c r="BH8" s="481"/>
      <c r="BI8" s="481"/>
      <c r="BJ8" s="481"/>
      <c r="BK8" s="481"/>
      <c r="BL8" s="481"/>
      <c r="BM8" s="482"/>
      <c r="BN8" s="446">
        <v>58702</v>
      </c>
      <c r="BO8" s="447"/>
      <c r="BP8" s="447"/>
      <c r="BQ8" s="447"/>
      <c r="BR8" s="447"/>
      <c r="BS8" s="447"/>
      <c r="BT8" s="447"/>
      <c r="BU8" s="448"/>
      <c r="BV8" s="446">
        <v>119166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0.15</v>
      </c>
      <c r="CU8" s="487"/>
      <c r="CV8" s="487"/>
      <c r="CW8" s="487"/>
      <c r="CX8" s="487"/>
      <c r="CY8" s="487"/>
      <c r="CZ8" s="487"/>
      <c r="DA8" s="488"/>
      <c r="DB8" s="486">
        <v>0.14000000000000001</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2103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99</v>
      </c>
      <c r="AV9" s="479"/>
      <c r="AW9" s="479"/>
      <c r="AX9" s="479"/>
      <c r="AY9" s="480" t="s">
        <v>109</v>
      </c>
      <c r="AZ9" s="481"/>
      <c r="BA9" s="481"/>
      <c r="BB9" s="481"/>
      <c r="BC9" s="481"/>
      <c r="BD9" s="481"/>
      <c r="BE9" s="481"/>
      <c r="BF9" s="481"/>
      <c r="BG9" s="481"/>
      <c r="BH9" s="481"/>
      <c r="BI9" s="481"/>
      <c r="BJ9" s="481"/>
      <c r="BK9" s="481"/>
      <c r="BL9" s="481"/>
      <c r="BM9" s="482"/>
      <c r="BN9" s="446">
        <v>-60464</v>
      </c>
      <c r="BO9" s="447"/>
      <c r="BP9" s="447"/>
      <c r="BQ9" s="447"/>
      <c r="BR9" s="447"/>
      <c r="BS9" s="447"/>
      <c r="BT9" s="447"/>
      <c r="BU9" s="448"/>
      <c r="BV9" s="446">
        <v>-10310</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14.1</v>
      </c>
      <c r="CU9" s="444"/>
      <c r="CV9" s="444"/>
      <c r="CW9" s="444"/>
      <c r="CX9" s="444"/>
      <c r="CY9" s="444"/>
      <c r="CZ9" s="444"/>
      <c r="DA9" s="445"/>
      <c r="DB9" s="443">
        <v>13.3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2189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500</v>
      </c>
      <c r="BO10" s="447"/>
      <c r="BP10" s="447"/>
      <c r="BQ10" s="447"/>
      <c r="BR10" s="447"/>
      <c r="BS10" s="447"/>
      <c r="BT10" s="447"/>
      <c r="BU10" s="448"/>
      <c r="BV10" s="446">
        <v>78505</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2088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99</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100000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2067</v>
      </c>
      <c r="S13" s="528"/>
      <c r="T13" s="528"/>
      <c r="U13" s="528"/>
      <c r="V13" s="529"/>
      <c r="W13" s="462" t="s">
        <v>133</v>
      </c>
      <c r="X13" s="463"/>
      <c r="Y13" s="463"/>
      <c r="Z13" s="463"/>
      <c r="AA13" s="463"/>
      <c r="AB13" s="453"/>
      <c r="AC13" s="497">
        <v>488</v>
      </c>
      <c r="AD13" s="498"/>
      <c r="AE13" s="498"/>
      <c r="AF13" s="498"/>
      <c r="AG13" s="537"/>
      <c r="AH13" s="497">
        <v>534</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-59964</v>
      </c>
      <c r="BO13" s="447"/>
      <c r="BP13" s="447"/>
      <c r="BQ13" s="447"/>
      <c r="BR13" s="447"/>
      <c r="BS13" s="447"/>
      <c r="BT13" s="447"/>
      <c r="BU13" s="448"/>
      <c r="BV13" s="446">
        <v>-31805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10.3</v>
      </c>
      <c r="CU13" s="444"/>
      <c r="CV13" s="444"/>
      <c r="CW13" s="444"/>
      <c r="CX13" s="444"/>
      <c r="CY13" s="444"/>
      <c r="CZ13" s="444"/>
      <c r="DA13" s="445"/>
      <c r="DB13" s="443">
        <v>9.5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2095</v>
      </c>
      <c r="S14" s="528"/>
      <c r="T14" s="528"/>
      <c r="U14" s="528"/>
      <c r="V14" s="529"/>
      <c r="W14" s="436"/>
      <c r="X14" s="437"/>
      <c r="Y14" s="437"/>
      <c r="Z14" s="437"/>
      <c r="AA14" s="437"/>
      <c r="AB14" s="426"/>
      <c r="AC14" s="530">
        <v>43.5</v>
      </c>
      <c r="AD14" s="531"/>
      <c r="AE14" s="531"/>
      <c r="AF14" s="531"/>
      <c r="AG14" s="532"/>
      <c r="AH14" s="530">
        <v>43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56</v>
      </c>
      <c r="CU14" s="542"/>
      <c r="CV14" s="542"/>
      <c r="CW14" s="542"/>
      <c r="CX14" s="542"/>
      <c r="CY14" s="542"/>
      <c r="CZ14" s="542"/>
      <c r="DA14" s="543"/>
      <c r="DB14" s="541">
        <v>50.4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2087</v>
      </c>
      <c r="S15" s="528"/>
      <c r="T15" s="528"/>
      <c r="U15" s="528"/>
      <c r="V15" s="529"/>
      <c r="W15" s="462" t="s">
        <v>141</v>
      </c>
      <c r="X15" s="463"/>
      <c r="Y15" s="463"/>
      <c r="Z15" s="463"/>
      <c r="AA15" s="463"/>
      <c r="AB15" s="453"/>
      <c r="AC15" s="497">
        <v>61</v>
      </c>
      <c r="AD15" s="498"/>
      <c r="AE15" s="498"/>
      <c r="AF15" s="498"/>
      <c r="AG15" s="537"/>
      <c r="AH15" s="497">
        <v>59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242265</v>
      </c>
      <c r="BO15" s="410"/>
      <c r="BP15" s="410"/>
      <c r="BQ15" s="410"/>
      <c r="BR15" s="410"/>
      <c r="BS15" s="410"/>
      <c r="BT15" s="410"/>
      <c r="BU15" s="411"/>
      <c r="BV15" s="409">
        <v>235453</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5.4</v>
      </c>
      <c r="AD16" s="531"/>
      <c r="AE16" s="531"/>
      <c r="AF16" s="531"/>
      <c r="AG16" s="532"/>
      <c r="AH16" s="530">
        <v>4.8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1558114</v>
      </c>
      <c r="BO16" s="447"/>
      <c r="BP16" s="447"/>
      <c r="BQ16" s="447"/>
      <c r="BR16" s="447"/>
      <c r="BS16" s="447"/>
      <c r="BT16" s="447"/>
      <c r="BU16" s="448"/>
      <c r="BV16" s="446">
        <v>1637654</v>
      </c>
      <c r="BW16" s="447"/>
      <c r="BX16" s="447"/>
      <c r="BY16" s="447"/>
      <c r="BZ16" s="447"/>
      <c r="CA16" s="447"/>
      <c r="CB16" s="447"/>
      <c r="CC16" s="448"/>
      <c r="CD16" s="180"/>
      <c r="CE16" s="553" t="s">
        <v>147</v>
      </c>
      <c r="CF16" s="553"/>
      <c r="CG16" s="553"/>
      <c r="CH16" s="553"/>
      <c r="CI16" s="553"/>
      <c r="CJ16" s="553"/>
      <c r="CK16" s="553"/>
      <c r="CL16" s="553"/>
      <c r="CM16" s="553"/>
      <c r="CN16" s="553"/>
      <c r="CO16" s="553"/>
      <c r="CP16" s="553"/>
      <c r="CQ16" s="553"/>
      <c r="CR16" s="553"/>
      <c r="CS16" s="554"/>
      <c r="CT16" s="443">
        <v>0.5</v>
      </c>
      <c r="CU16" s="444"/>
      <c r="CV16" s="444"/>
      <c r="CW16" s="444"/>
      <c r="CX16" s="444"/>
      <c r="CY16" s="444"/>
      <c r="CZ16" s="444"/>
      <c r="DA16" s="445"/>
      <c r="DB16" s="443" t="s">
        <v>131</v>
      </c>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574</v>
      </c>
      <c r="AD17" s="498"/>
      <c r="AE17" s="498"/>
      <c r="AF17" s="498"/>
      <c r="AG17" s="537"/>
      <c r="AH17" s="497">
        <v>648</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298802</v>
      </c>
      <c r="BO17" s="447"/>
      <c r="BP17" s="447"/>
      <c r="BQ17" s="447"/>
      <c r="BR17" s="447"/>
      <c r="BS17" s="447"/>
      <c r="BT17" s="447"/>
      <c r="BU17" s="448"/>
      <c r="BV17" s="446">
        <v>286646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114.25</v>
      </c>
      <c r="M18" s="559"/>
      <c r="N18" s="559"/>
      <c r="O18" s="559"/>
      <c r="P18" s="559"/>
      <c r="Q18" s="559"/>
      <c r="R18" s="560"/>
      <c r="S18" s="560"/>
      <c r="T18" s="560"/>
      <c r="U18" s="560"/>
      <c r="V18" s="561"/>
      <c r="W18" s="464"/>
      <c r="X18" s="465"/>
      <c r="Y18" s="465"/>
      <c r="Z18" s="465"/>
      <c r="AA18" s="465"/>
      <c r="AB18" s="456"/>
      <c r="AC18" s="562">
        <v>51.1</v>
      </c>
      <c r="AD18" s="563"/>
      <c r="AE18" s="563"/>
      <c r="AF18" s="563"/>
      <c r="AG18" s="564"/>
      <c r="AH18" s="562">
        <v>52.2</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1597897</v>
      </c>
      <c r="BO18" s="447"/>
      <c r="BP18" s="447"/>
      <c r="BQ18" s="447"/>
      <c r="BR18" s="447"/>
      <c r="BS18" s="447"/>
      <c r="BT18" s="447"/>
      <c r="BU18" s="448"/>
      <c r="BV18" s="446">
        <v>1547126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18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2025800</v>
      </c>
      <c r="BO19" s="447"/>
      <c r="BP19" s="447"/>
      <c r="BQ19" s="447"/>
      <c r="BR19" s="447"/>
      <c r="BS19" s="447"/>
      <c r="BT19" s="447"/>
      <c r="BU19" s="448"/>
      <c r="BV19" s="446">
        <v>2133755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855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2747827</v>
      </c>
      <c r="BO23" s="447"/>
      <c r="BP23" s="447"/>
      <c r="BQ23" s="447"/>
      <c r="BR23" s="447"/>
      <c r="BS23" s="447"/>
      <c r="BT23" s="447"/>
      <c r="BU23" s="448"/>
      <c r="BV23" s="446">
        <v>2821264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6200</v>
      </c>
      <c r="R24" s="498"/>
      <c r="S24" s="498"/>
      <c r="T24" s="498"/>
      <c r="U24" s="498"/>
      <c r="V24" s="537"/>
      <c r="W24" s="596"/>
      <c r="X24" s="584"/>
      <c r="Y24" s="585"/>
      <c r="Z24" s="496" t="s">
        <v>166</v>
      </c>
      <c r="AA24" s="476"/>
      <c r="AB24" s="476"/>
      <c r="AC24" s="476"/>
      <c r="AD24" s="476"/>
      <c r="AE24" s="476"/>
      <c r="AF24" s="476"/>
      <c r="AG24" s="477"/>
      <c r="AH24" s="497">
        <v>60</v>
      </c>
      <c r="AI24" s="498"/>
      <c r="AJ24" s="498"/>
      <c r="AK24" s="498"/>
      <c r="AL24" s="537"/>
      <c r="AM24" s="497">
        <v>193080</v>
      </c>
      <c r="AN24" s="498"/>
      <c r="AO24" s="498"/>
      <c r="AP24" s="498"/>
      <c r="AQ24" s="498"/>
      <c r="AR24" s="537"/>
      <c r="AS24" s="497">
        <v>3218</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2469534</v>
      </c>
      <c r="BO24" s="447"/>
      <c r="BP24" s="447"/>
      <c r="BQ24" s="447"/>
      <c r="BR24" s="447"/>
      <c r="BS24" s="447"/>
      <c r="BT24" s="447"/>
      <c r="BU24" s="448"/>
      <c r="BV24" s="446">
        <v>2593111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5700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170</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84872</v>
      </c>
      <c r="BO25" s="410"/>
      <c r="BP25" s="410"/>
      <c r="BQ25" s="410"/>
      <c r="BR25" s="410"/>
      <c r="BS25" s="410"/>
      <c r="BT25" s="410"/>
      <c r="BU25" s="411"/>
      <c r="BV25" s="409">
        <v>114871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5200</v>
      </c>
      <c r="R26" s="498"/>
      <c r="S26" s="498"/>
      <c r="T26" s="498"/>
      <c r="U26" s="498"/>
      <c r="V26" s="537"/>
      <c r="W26" s="596"/>
      <c r="X26" s="584"/>
      <c r="Y26" s="585"/>
      <c r="Z26" s="496" t="s">
        <v>173</v>
      </c>
      <c r="AA26" s="606"/>
      <c r="AB26" s="606"/>
      <c r="AC26" s="606"/>
      <c r="AD26" s="606"/>
      <c r="AE26" s="606"/>
      <c r="AF26" s="606"/>
      <c r="AG26" s="607"/>
      <c r="AH26" s="497">
        <v>1</v>
      </c>
      <c r="AI26" s="498"/>
      <c r="AJ26" s="498"/>
      <c r="AK26" s="498"/>
      <c r="AL26" s="537"/>
      <c r="AM26" s="497" t="s">
        <v>174</v>
      </c>
      <c r="AN26" s="498"/>
      <c r="AO26" s="498"/>
      <c r="AP26" s="498"/>
      <c r="AQ26" s="498"/>
      <c r="AR26" s="537"/>
      <c r="AS26" s="497" t="s">
        <v>175</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177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178</v>
      </c>
      <c r="F27" s="476"/>
      <c r="G27" s="476"/>
      <c r="H27" s="476"/>
      <c r="I27" s="476"/>
      <c r="J27" s="476"/>
      <c r="K27" s="477"/>
      <c r="L27" s="497">
        <v>1</v>
      </c>
      <c r="M27" s="498"/>
      <c r="N27" s="498"/>
      <c r="O27" s="498"/>
      <c r="P27" s="537"/>
      <c r="Q27" s="497">
        <v>2500</v>
      </c>
      <c r="R27" s="498"/>
      <c r="S27" s="498"/>
      <c r="T27" s="498"/>
      <c r="U27" s="498"/>
      <c r="V27" s="537"/>
      <c r="W27" s="596"/>
      <c r="X27" s="584"/>
      <c r="Y27" s="585"/>
      <c r="Z27" s="496" t="s">
        <v>179</v>
      </c>
      <c r="AA27" s="476"/>
      <c r="AB27" s="476"/>
      <c r="AC27" s="476"/>
      <c r="AD27" s="476"/>
      <c r="AE27" s="476"/>
      <c r="AF27" s="476"/>
      <c r="AG27" s="477"/>
      <c r="AH27" s="497" t="s">
        <v>170</v>
      </c>
      <c r="AI27" s="498"/>
      <c r="AJ27" s="498"/>
      <c r="AK27" s="498"/>
      <c r="AL27" s="537"/>
      <c r="AM27" s="497" t="s">
        <v>170</v>
      </c>
      <c r="AN27" s="498"/>
      <c r="AO27" s="498"/>
      <c r="AP27" s="498"/>
      <c r="AQ27" s="498"/>
      <c r="AR27" s="537"/>
      <c r="AS27" s="497" t="s">
        <v>170</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51485</v>
      </c>
      <c r="BO27" s="620"/>
      <c r="BP27" s="620"/>
      <c r="BQ27" s="620"/>
      <c r="BR27" s="620"/>
      <c r="BS27" s="620"/>
      <c r="BT27" s="620"/>
      <c r="BU27" s="621"/>
      <c r="BV27" s="619">
        <v>51485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181</v>
      </c>
      <c r="F28" s="476"/>
      <c r="G28" s="476"/>
      <c r="H28" s="476"/>
      <c r="I28" s="476"/>
      <c r="J28" s="476"/>
      <c r="K28" s="477"/>
      <c r="L28" s="497">
        <v>1</v>
      </c>
      <c r="M28" s="498"/>
      <c r="N28" s="498"/>
      <c r="O28" s="498"/>
      <c r="P28" s="537"/>
      <c r="Q28" s="497">
        <v>2000</v>
      </c>
      <c r="R28" s="498"/>
      <c r="S28" s="498"/>
      <c r="T28" s="498"/>
      <c r="U28" s="498"/>
      <c r="V28" s="537"/>
      <c r="W28" s="596"/>
      <c r="X28" s="584"/>
      <c r="Y28" s="585"/>
      <c r="Z28" s="496" t="s">
        <v>182</v>
      </c>
      <c r="AA28" s="476"/>
      <c r="AB28" s="476"/>
      <c r="AC28" s="476"/>
      <c r="AD28" s="476"/>
      <c r="AE28" s="476"/>
      <c r="AF28" s="476"/>
      <c r="AG28" s="477"/>
      <c r="AH28" s="497" t="s">
        <v>170</v>
      </c>
      <c r="AI28" s="498"/>
      <c r="AJ28" s="498"/>
      <c r="AK28" s="498"/>
      <c r="AL28" s="537"/>
      <c r="AM28" s="497" t="s">
        <v>170</v>
      </c>
      <c r="AN28" s="498"/>
      <c r="AO28" s="498"/>
      <c r="AP28" s="498"/>
      <c r="AQ28" s="498"/>
      <c r="AR28" s="537"/>
      <c r="AS28" s="497" t="s">
        <v>170</v>
      </c>
      <c r="AT28" s="498"/>
      <c r="AU28" s="498"/>
      <c r="AV28" s="498"/>
      <c r="AW28" s="498"/>
      <c r="AX28" s="499"/>
      <c r="AY28" s="622" t="s">
        <v>183</v>
      </c>
      <c r="AZ28" s="623"/>
      <c r="BA28" s="623"/>
      <c r="BB28" s="624"/>
      <c r="BC28" s="406" t="s">
        <v>41</v>
      </c>
      <c r="BD28" s="407"/>
      <c r="BE28" s="407"/>
      <c r="BF28" s="407"/>
      <c r="BG28" s="407"/>
      <c r="BH28" s="407"/>
      <c r="BI28" s="407"/>
      <c r="BJ28" s="407"/>
      <c r="BK28" s="407"/>
      <c r="BL28" s="407"/>
      <c r="BM28" s="408"/>
      <c r="BN28" s="409">
        <v>452018</v>
      </c>
      <c r="BO28" s="410"/>
      <c r="BP28" s="410"/>
      <c r="BQ28" s="410"/>
      <c r="BR28" s="410"/>
      <c r="BS28" s="410"/>
      <c r="BT28" s="410"/>
      <c r="BU28" s="411"/>
      <c r="BV28" s="409">
        <v>451518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184</v>
      </c>
      <c r="F29" s="476"/>
      <c r="G29" s="476"/>
      <c r="H29" s="476"/>
      <c r="I29" s="476"/>
      <c r="J29" s="476"/>
      <c r="K29" s="477"/>
      <c r="L29" s="497">
        <v>6</v>
      </c>
      <c r="M29" s="498"/>
      <c r="N29" s="498"/>
      <c r="O29" s="498"/>
      <c r="P29" s="537"/>
      <c r="Q29" s="497">
        <v>1700</v>
      </c>
      <c r="R29" s="498"/>
      <c r="S29" s="498"/>
      <c r="T29" s="498"/>
      <c r="U29" s="498"/>
      <c r="V29" s="537"/>
      <c r="W29" s="597"/>
      <c r="X29" s="598"/>
      <c r="Y29" s="599"/>
      <c r="Z29" s="496" t="s">
        <v>185</v>
      </c>
      <c r="AA29" s="476"/>
      <c r="AB29" s="476"/>
      <c r="AC29" s="476"/>
      <c r="AD29" s="476"/>
      <c r="AE29" s="476"/>
      <c r="AF29" s="476"/>
      <c r="AG29" s="477"/>
      <c r="AH29" s="497">
        <v>60</v>
      </c>
      <c r="AI29" s="498"/>
      <c r="AJ29" s="498"/>
      <c r="AK29" s="498"/>
      <c r="AL29" s="537"/>
      <c r="AM29" s="497">
        <v>193080</v>
      </c>
      <c r="AN29" s="498"/>
      <c r="AO29" s="498"/>
      <c r="AP29" s="498"/>
      <c r="AQ29" s="498"/>
      <c r="AR29" s="537"/>
      <c r="AS29" s="497">
        <v>3218</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44463</v>
      </c>
      <c r="BO29" s="447"/>
      <c r="BP29" s="447"/>
      <c r="BQ29" s="447"/>
      <c r="BR29" s="447"/>
      <c r="BS29" s="447"/>
      <c r="BT29" s="447"/>
      <c r="BU29" s="448"/>
      <c r="BV29" s="446">
        <v>43963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96.6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599879</v>
      </c>
      <c r="BO30" s="620"/>
      <c r="BP30" s="620"/>
      <c r="BQ30" s="620"/>
      <c r="BR30" s="620"/>
      <c r="BS30" s="620"/>
      <c r="BT30" s="620"/>
      <c r="BU30" s="621"/>
      <c r="BV30" s="619">
        <v>678212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196</v>
      </c>
      <c r="AN33" s="470"/>
      <c r="AO33" s="435" t="s">
        <v>195</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196</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後志広域連合</v>
      </c>
      <c r="BZ34" s="633"/>
      <c r="CA34" s="633"/>
      <c r="CB34" s="633"/>
      <c r="CC34" s="633"/>
      <c r="CD34" s="633"/>
      <c r="CE34" s="633"/>
      <c r="CF34" s="633"/>
      <c r="CG34" s="633"/>
      <c r="CH34" s="633"/>
      <c r="CI34" s="633"/>
      <c r="CJ34" s="633"/>
      <c r="CK34" s="633"/>
      <c r="CL34" s="633"/>
      <c r="CM34" s="633"/>
      <c r="CN34" s="193"/>
      <c r="CO34" s="632">
        <f>IF(CQ34="","",MAX(C34:D43,U34:V43,AM34:AN43,BE34:BF43,BW34:BX43)+1)</f>
        <v>11</v>
      </c>
      <c r="CP34" s="632"/>
      <c r="CQ34" s="633" t="str">
        <f>IF('各会計、関係団体の財政状況及び健全化判断比率'!BS7="","",'各会計、関係団体の財政状況及び健全化判断比率'!BS7)</f>
        <v>真狩フラワー振興公社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国民健康保険診療所事業特別会計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羊蹄山麓環境衛生組合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羊蹄山ろく消防組合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後志教育研修センター</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Xg6jgOBbcd7+4xbUrAuwCLTafHQjyCLoqShyEixLdg+yLcQ2CgyD2NuqNRL018bOK5DelmeLl0q7tmjxMPqwGw==" saltValue="5bH1w55OzPWfhc1SUa18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4" t="s">
        <v>549</v>
      </c>
      <c r="D34" s="1224"/>
      <c r="E34" s="1225"/>
      <c r="F34" s="32">
        <v>0.09</v>
      </c>
      <c r="G34" s="33">
        <v>0.1</v>
      </c>
      <c r="H34" s="33">
        <v>0.11</v>
      </c>
      <c r="I34" s="33">
        <v>0.11</v>
      </c>
      <c r="J34" s="34" t="s">
        <v>550</v>
      </c>
      <c r="K34" s="22"/>
      <c r="L34" s="22"/>
      <c r="M34" s="22"/>
      <c r="N34" s="22"/>
      <c r="O34" s="22"/>
      <c r="P34" s="22"/>
    </row>
    <row r="35" spans="1:16" ht="39" customHeight="1">
      <c r="A35" s="22"/>
      <c r="B35" s="35"/>
      <c r="C35" s="1218" t="s">
        <v>551</v>
      </c>
      <c r="D35" s="1219"/>
      <c r="E35" s="1220"/>
      <c r="F35" s="36">
        <v>3.81</v>
      </c>
      <c r="G35" s="37">
        <v>5.87</v>
      </c>
      <c r="H35" s="37">
        <v>7.11</v>
      </c>
      <c r="I35" s="37">
        <v>6.78</v>
      </c>
      <c r="J35" s="38">
        <v>3.5</v>
      </c>
      <c r="K35" s="22"/>
      <c r="L35" s="22"/>
      <c r="M35" s="22"/>
      <c r="N35" s="22"/>
      <c r="O35" s="22"/>
      <c r="P35" s="22"/>
    </row>
    <row r="36" spans="1:16" ht="39" customHeight="1">
      <c r="A36" s="22"/>
      <c r="B36" s="35"/>
      <c r="C36" s="1218" t="s">
        <v>552</v>
      </c>
      <c r="D36" s="1219"/>
      <c r="E36" s="1220"/>
      <c r="F36" s="36">
        <v>0.08</v>
      </c>
      <c r="G36" s="37">
        <v>0.1</v>
      </c>
      <c r="H36" s="37">
        <v>0.16</v>
      </c>
      <c r="I36" s="37">
        <v>0.06</v>
      </c>
      <c r="J36" s="38">
        <v>0.16</v>
      </c>
      <c r="K36" s="22"/>
      <c r="L36" s="22"/>
      <c r="M36" s="22"/>
      <c r="N36" s="22"/>
      <c r="O36" s="22"/>
      <c r="P36" s="22"/>
    </row>
    <row r="37" spans="1:16" ht="39" customHeight="1">
      <c r="A37" s="22"/>
      <c r="B37" s="35"/>
      <c r="C37" s="1218" t="s">
        <v>553</v>
      </c>
      <c r="D37" s="1219"/>
      <c r="E37" s="1220"/>
      <c r="F37" s="36">
        <v>0.03</v>
      </c>
      <c r="G37" s="37">
        <v>0.14000000000000001</v>
      </c>
      <c r="H37" s="37">
        <v>0.04</v>
      </c>
      <c r="I37" s="37">
        <v>0.24</v>
      </c>
      <c r="J37" s="38">
        <v>0.16</v>
      </c>
      <c r="K37" s="22"/>
      <c r="L37" s="22"/>
      <c r="M37" s="22"/>
      <c r="N37" s="22"/>
      <c r="O37" s="22"/>
      <c r="P37" s="22"/>
    </row>
    <row r="38" spans="1:16" ht="39" customHeight="1">
      <c r="A38" s="22"/>
      <c r="B38" s="35"/>
      <c r="C38" s="1218" t="s">
        <v>554</v>
      </c>
      <c r="D38" s="1219"/>
      <c r="E38" s="1220"/>
      <c r="F38" s="36">
        <v>0</v>
      </c>
      <c r="G38" s="37">
        <v>0</v>
      </c>
      <c r="H38" s="37">
        <v>0</v>
      </c>
      <c r="I38" s="37">
        <v>0</v>
      </c>
      <c r="J38" s="38">
        <v>0</v>
      </c>
      <c r="K38" s="22"/>
      <c r="L38" s="22"/>
      <c r="M38" s="22"/>
      <c r="N38" s="22"/>
      <c r="O38" s="22"/>
      <c r="P38" s="22"/>
    </row>
    <row r="39" spans="1:16" ht="39" customHeight="1">
      <c r="A39" s="22"/>
      <c r="B39" s="35"/>
      <c r="C39" s="1218" t="s">
        <v>555</v>
      </c>
      <c r="D39" s="1219"/>
      <c r="E39" s="1220"/>
      <c r="F39" s="36">
        <v>0</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556</v>
      </c>
      <c r="D42" s="1219"/>
      <c r="E42" s="1220"/>
      <c r="F42" s="36" t="s">
        <v>499</v>
      </c>
      <c r="G42" s="37" t="s">
        <v>499</v>
      </c>
      <c r="H42" s="37" t="s">
        <v>499</v>
      </c>
      <c r="I42" s="37" t="s">
        <v>499</v>
      </c>
      <c r="J42" s="38" t="s">
        <v>499</v>
      </c>
      <c r="K42" s="22"/>
      <c r="L42" s="22"/>
      <c r="M42" s="22"/>
      <c r="N42" s="22"/>
      <c r="O42" s="22"/>
      <c r="P42" s="22"/>
    </row>
    <row r="43" spans="1:16" ht="39" customHeight="1" thickBot="1">
      <c r="A43" s="22"/>
      <c r="B43" s="40"/>
      <c r="C43" s="1221" t="s">
        <v>557</v>
      </c>
      <c r="D43" s="1222"/>
      <c r="E43" s="1223"/>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eCnasvW3CBJD7NQXgN2sZXvBuuvYM9JlKbaCw8cp2qYI+gzvNEC5MTiH2++G33WMChWXoqSUHSjpnOmZfXFIg==" saltValue="OtmUqcRT+hBy5Vj9A4j0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34" t="s">
        <v>10</v>
      </c>
      <c r="C45" s="1235"/>
      <c r="D45" s="58"/>
      <c r="E45" s="1240" t="s">
        <v>11</v>
      </c>
      <c r="F45" s="1240"/>
      <c r="G45" s="1240"/>
      <c r="H45" s="1240"/>
      <c r="I45" s="1240"/>
      <c r="J45" s="1241"/>
      <c r="K45" s="59">
        <v>310</v>
      </c>
      <c r="L45" s="60">
        <v>305</v>
      </c>
      <c r="M45" s="60">
        <v>299</v>
      </c>
      <c r="N45" s="60">
        <v>302</v>
      </c>
      <c r="O45" s="61">
        <v>311</v>
      </c>
      <c r="P45" s="48"/>
      <c r="Q45" s="48"/>
      <c r="R45" s="48"/>
      <c r="S45" s="48"/>
      <c r="T45" s="48"/>
      <c r="U45" s="48"/>
    </row>
    <row r="46" spans="1:21" ht="30.75" customHeight="1">
      <c r="A46" s="48"/>
      <c r="B46" s="1236"/>
      <c r="C46" s="1237"/>
      <c r="D46" s="62"/>
      <c r="E46" s="1228" t="s">
        <v>12</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c r="A47" s="48"/>
      <c r="B47" s="1236"/>
      <c r="C47" s="1237"/>
      <c r="D47" s="62"/>
      <c r="E47" s="1228" t="s">
        <v>13</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c r="A48" s="48"/>
      <c r="B48" s="1236"/>
      <c r="C48" s="1237"/>
      <c r="D48" s="62"/>
      <c r="E48" s="1228" t="s">
        <v>14</v>
      </c>
      <c r="F48" s="1228"/>
      <c r="G48" s="1228"/>
      <c r="H48" s="1228"/>
      <c r="I48" s="1228"/>
      <c r="J48" s="1229"/>
      <c r="K48" s="63">
        <v>101</v>
      </c>
      <c r="L48" s="64">
        <v>101</v>
      </c>
      <c r="M48" s="64">
        <v>109</v>
      </c>
      <c r="N48" s="64">
        <v>103</v>
      </c>
      <c r="O48" s="65">
        <v>101</v>
      </c>
      <c r="P48" s="48"/>
      <c r="Q48" s="48"/>
      <c r="R48" s="48"/>
      <c r="S48" s="48"/>
      <c r="T48" s="48"/>
      <c r="U48" s="48"/>
    </row>
    <row r="49" spans="1:21" ht="30.75" customHeight="1">
      <c r="A49" s="48"/>
      <c r="B49" s="1236"/>
      <c r="C49" s="1237"/>
      <c r="D49" s="62"/>
      <c r="E49" s="1228" t="s">
        <v>15</v>
      </c>
      <c r="F49" s="1228"/>
      <c r="G49" s="1228"/>
      <c r="H49" s="1228"/>
      <c r="I49" s="1228"/>
      <c r="J49" s="1229"/>
      <c r="K49" s="63">
        <v>0</v>
      </c>
      <c r="L49" s="64">
        <v>0</v>
      </c>
      <c r="M49" s="64">
        <v>4</v>
      </c>
      <c r="N49" s="64">
        <v>5</v>
      </c>
      <c r="O49" s="65">
        <v>6</v>
      </c>
      <c r="P49" s="48"/>
      <c r="Q49" s="48"/>
      <c r="R49" s="48"/>
      <c r="S49" s="48"/>
      <c r="T49" s="48"/>
      <c r="U49" s="48"/>
    </row>
    <row r="50" spans="1:21" ht="30.75" customHeight="1">
      <c r="A50" s="48"/>
      <c r="B50" s="1236"/>
      <c r="C50" s="1237"/>
      <c r="D50" s="62"/>
      <c r="E50" s="1228" t="s">
        <v>16</v>
      </c>
      <c r="F50" s="1228"/>
      <c r="G50" s="1228"/>
      <c r="H50" s="1228"/>
      <c r="I50" s="1228"/>
      <c r="J50" s="1229"/>
      <c r="K50" s="63">
        <v>13</v>
      </c>
      <c r="L50" s="64">
        <v>14</v>
      </c>
      <c r="M50" s="64">
        <v>17</v>
      </c>
      <c r="N50" s="64">
        <v>15</v>
      </c>
      <c r="O50" s="65">
        <v>15</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278</v>
      </c>
      <c r="L52" s="64">
        <v>285</v>
      </c>
      <c r="M52" s="64">
        <v>278</v>
      </c>
      <c r="N52" s="64">
        <v>274</v>
      </c>
      <c r="O52" s="65">
        <v>273</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146</v>
      </c>
      <c r="L53" s="69">
        <v>135</v>
      </c>
      <c r="M53" s="69">
        <v>151</v>
      </c>
      <c r="N53" s="69">
        <v>151</v>
      </c>
      <c r="O53" s="70">
        <v>160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0HVvJuapmSSnjH9ng0P267Es/EHOjjw6GPw5KTXTIMz/wqq8CuVN1L87kagRi0cc41Kg6xBGH/C2Y7bCQLP8w==" saltValue="nE82w37lVI/sLSELpqQp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542</v>
      </c>
      <c r="J40" s="79" t="s">
        <v>543</v>
      </c>
      <c r="K40" s="79" t="s">
        <v>544</v>
      </c>
      <c r="L40" s="79" t="s">
        <v>545</v>
      </c>
      <c r="M40" s="80" t="s">
        <v>546</v>
      </c>
    </row>
    <row r="41" spans="2:13" ht="27.75" customHeight="1">
      <c r="B41" s="1242" t="s">
        <v>23</v>
      </c>
      <c r="C41" s="1243"/>
      <c r="D41" s="81"/>
      <c r="E41" s="1248" t="s">
        <v>24</v>
      </c>
      <c r="F41" s="1248"/>
      <c r="G41" s="1248"/>
      <c r="H41" s="1249"/>
      <c r="I41" s="82">
        <v>2584</v>
      </c>
      <c r="J41" s="83">
        <v>2530</v>
      </c>
      <c r="K41" s="83">
        <v>2791</v>
      </c>
      <c r="L41" s="83">
        <v>2821</v>
      </c>
      <c r="M41" s="84">
        <v>2748</v>
      </c>
    </row>
    <row r="42" spans="2:13" ht="27.75" customHeight="1">
      <c r="B42" s="1244"/>
      <c r="C42" s="1245"/>
      <c r="D42" s="85"/>
      <c r="E42" s="1250" t="s">
        <v>25</v>
      </c>
      <c r="F42" s="1250"/>
      <c r="G42" s="1250"/>
      <c r="H42" s="1251"/>
      <c r="I42" s="86">
        <v>25</v>
      </c>
      <c r="J42" s="87">
        <v>15</v>
      </c>
      <c r="K42" s="87">
        <v>4</v>
      </c>
      <c r="L42" s="87">
        <v>38</v>
      </c>
      <c r="M42" s="88">
        <v>34</v>
      </c>
    </row>
    <row r="43" spans="2:13" ht="27.75" customHeight="1">
      <c r="B43" s="1244"/>
      <c r="C43" s="1245"/>
      <c r="D43" s="85"/>
      <c r="E43" s="1250" t="s">
        <v>26</v>
      </c>
      <c r="F43" s="1250"/>
      <c r="G43" s="1250"/>
      <c r="H43" s="1251"/>
      <c r="I43" s="86">
        <v>1065</v>
      </c>
      <c r="J43" s="87">
        <v>1050</v>
      </c>
      <c r="K43" s="87">
        <v>1137</v>
      </c>
      <c r="L43" s="87">
        <v>1218</v>
      </c>
      <c r="M43" s="88">
        <v>1237</v>
      </c>
    </row>
    <row r="44" spans="2:13" ht="27.75" customHeight="1">
      <c r="B44" s="1244"/>
      <c r="C44" s="1245"/>
      <c r="D44" s="85"/>
      <c r="E44" s="1250" t="s">
        <v>27</v>
      </c>
      <c r="F44" s="1250"/>
      <c r="G44" s="1250"/>
      <c r="H44" s="1251"/>
      <c r="I44" s="86">
        <v>34</v>
      </c>
      <c r="J44" s="87">
        <v>47</v>
      </c>
      <c r="K44" s="87">
        <v>43</v>
      </c>
      <c r="L44" s="87">
        <v>38</v>
      </c>
      <c r="M44" s="88">
        <v>32</v>
      </c>
    </row>
    <row r="45" spans="2:13" ht="27.75" customHeight="1">
      <c r="B45" s="1244"/>
      <c r="C45" s="1245"/>
      <c r="D45" s="85"/>
      <c r="E45" s="1250" t="s">
        <v>28</v>
      </c>
      <c r="F45" s="1250"/>
      <c r="G45" s="1250"/>
      <c r="H45" s="1251"/>
      <c r="I45" s="86">
        <v>513</v>
      </c>
      <c r="J45" s="87">
        <v>443</v>
      </c>
      <c r="K45" s="87">
        <v>398</v>
      </c>
      <c r="L45" s="87">
        <v>83</v>
      </c>
      <c r="M45" s="88">
        <v>56</v>
      </c>
    </row>
    <row r="46" spans="2:13" ht="27.75" customHeight="1">
      <c r="B46" s="1244"/>
      <c r="C46" s="1245"/>
      <c r="D46" s="89"/>
      <c r="E46" s="1250" t="s">
        <v>29</v>
      </c>
      <c r="F46" s="1250"/>
      <c r="G46" s="1250"/>
      <c r="H46" s="1251"/>
      <c r="I46" s="86" t="s">
        <v>499</v>
      </c>
      <c r="J46" s="87" t="s">
        <v>499</v>
      </c>
      <c r="K46" s="87" t="s">
        <v>499</v>
      </c>
      <c r="L46" s="87" t="s">
        <v>499</v>
      </c>
      <c r="M46" s="88" t="s">
        <v>499</v>
      </c>
    </row>
    <row r="47" spans="2:13" ht="27.75" customHeight="1">
      <c r="B47" s="1244"/>
      <c r="C47" s="1245"/>
      <c r="D47" s="90"/>
      <c r="E47" s="1252" t="s">
        <v>30</v>
      </c>
      <c r="F47" s="1253"/>
      <c r="G47" s="1253"/>
      <c r="H47" s="1254"/>
      <c r="I47" s="86" t="s">
        <v>499</v>
      </c>
      <c r="J47" s="87" t="s">
        <v>499</v>
      </c>
      <c r="K47" s="87" t="s">
        <v>499</v>
      </c>
      <c r="L47" s="87" t="s">
        <v>499</v>
      </c>
      <c r="M47" s="88" t="s">
        <v>499</v>
      </c>
    </row>
    <row r="48" spans="2:13" ht="27.75" customHeight="1">
      <c r="B48" s="1244"/>
      <c r="C48" s="1245"/>
      <c r="D48" s="85"/>
      <c r="E48" s="1250" t="s">
        <v>31</v>
      </c>
      <c r="F48" s="1250"/>
      <c r="G48" s="1250"/>
      <c r="H48" s="1251"/>
      <c r="I48" s="86" t="s">
        <v>499</v>
      </c>
      <c r="J48" s="87" t="s">
        <v>499</v>
      </c>
      <c r="K48" s="87" t="s">
        <v>499</v>
      </c>
      <c r="L48" s="87" t="s">
        <v>499</v>
      </c>
      <c r="M48" s="88" t="s">
        <v>499</v>
      </c>
    </row>
    <row r="49" spans="2:13" ht="27.75" customHeight="1">
      <c r="B49" s="1246"/>
      <c r="C49" s="1247"/>
      <c r="D49" s="85"/>
      <c r="E49" s="1250" t="s">
        <v>32</v>
      </c>
      <c r="F49" s="1250"/>
      <c r="G49" s="1250"/>
      <c r="H49" s="1251"/>
      <c r="I49" s="86" t="s">
        <v>499</v>
      </c>
      <c r="J49" s="87" t="s">
        <v>499</v>
      </c>
      <c r="K49" s="87" t="s">
        <v>499</v>
      </c>
      <c r="L49" s="87" t="s">
        <v>499</v>
      </c>
      <c r="M49" s="88" t="s">
        <v>499</v>
      </c>
    </row>
    <row r="50" spans="2:13" ht="27.75" customHeight="1">
      <c r="B50" s="1255" t="s">
        <v>33</v>
      </c>
      <c r="C50" s="1256"/>
      <c r="D50" s="91"/>
      <c r="E50" s="1250" t="s">
        <v>34</v>
      </c>
      <c r="F50" s="1250"/>
      <c r="G50" s="1250"/>
      <c r="H50" s="1251"/>
      <c r="I50" s="86">
        <v>1204</v>
      </c>
      <c r="J50" s="87">
        <v>1220</v>
      </c>
      <c r="K50" s="87">
        <v>1115</v>
      </c>
      <c r="L50" s="87">
        <v>1134</v>
      </c>
      <c r="M50" s="88">
        <v>1068</v>
      </c>
    </row>
    <row r="51" spans="2:13" ht="27.75" customHeight="1">
      <c r="B51" s="1244"/>
      <c r="C51" s="1245"/>
      <c r="D51" s="85"/>
      <c r="E51" s="1250" t="s">
        <v>35</v>
      </c>
      <c r="F51" s="1250"/>
      <c r="G51" s="1250"/>
      <c r="H51" s="1251"/>
      <c r="I51" s="86">
        <v>246</v>
      </c>
      <c r="J51" s="87">
        <v>322</v>
      </c>
      <c r="K51" s="87">
        <v>414</v>
      </c>
      <c r="L51" s="87">
        <v>214</v>
      </c>
      <c r="M51" s="88">
        <v>214</v>
      </c>
    </row>
    <row r="52" spans="2:13" ht="27.75" customHeight="1">
      <c r="B52" s="1246"/>
      <c r="C52" s="1247"/>
      <c r="D52" s="85"/>
      <c r="E52" s="1250" t="s">
        <v>36</v>
      </c>
      <c r="F52" s="1250"/>
      <c r="G52" s="1250"/>
      <c r="H52" s="1251"/>
      <c r="I52" s="86">
        <v>2171</v>
      </c>
      <c r="J52" s="87">
        <v>2095</v>
      </c>
      <c r="K52" s="87">
        <v>2162</v>
      </c>
      <c r="L52" s="87">
        <v>2092</v>
      </c>
      <c r="M52" s="88">
        <v>2024</v>
      </c>
    </row>
    <row r="53" spans="2:13" ht="27.75" customHeight="1" thickBot="1">
      <c r="B53" s="1257" t="s">
        <v>37</v>
      </c>
      <c r="C53" s="1258"/>
      <c r="D53" s="92"/>
      <c r="E53" s="1259" t="s">
        <v>38</v>
      </c>
      <c r="F53" s="1259"/>
      <c r="G53" s="1259"/>
      <c r="H53" s="1260"/>
      <c r="I53" s="93">
        <v>601</v>
      </c>
      <c r="J53" s="94">
        <v>449</v>
      </c>
      <c r="K53" s="94">
        <v>683</v>
      </c>
      <c r="L53" s="94">
        <v>758</v>
      </c>
      <c r="M53" s="95">
        <v>801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wAoSGru5fD9gsUG0UwU3QWGkwqKI/6ASyJwRmlWy7FNy45ors7hCBuLqLx5vQKfjWPshrC76zkXxvxoxT3/Dg==" saltValue="HG28ZI8qzExQaMnW33bb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544</v>
      </c>
      <c r="G54" s="104" t="s">
        <v>545</v>
      </c>
      <c r="H54" s="105" t="s">
        <v>546</v>
      </c>
    </row>
    <row r="55" spans="2:8" ht="52.5" customHeight="1">
      <c r="B55" s="106"/>
      <c r="C55" s="1269" t="s">
        <v>41</v>
      </c>
      <c r="D55" s="1269"/>
      <c r="E55" s="1270"/>
      <c r="F55" s="107">
        <v>473</v>
      </c>
      <c r="G55" s="107">
        <v>452</v>
      </c>
      <c r="H55" s="108">
        <v>452</v>
      </c>
    </row>
    <row r="56" spans="2:8" ht="52.5" customHeight="1">
      <c r="B56" s="109"/>
      <c r="C56" s="1271" t="s">
        <v>42</v>
      </c>
      <c r="D56" s="1271"/>
      <c r="E56" s="1272"/>
      <c r="F56" s="110">
        <v>44</v>
      </c>
      <c r="G56" s="110">
        <v>44</v>
      </c>
      <c r="H56" s="111">
        <v>44</v>
      </c>
    </row>
    <row r="57" spans="2:8" ht="53.25" customHeight="1">
      <c r="B57" s="109"/>
      <c r="C57" s="1273" t="s">
        <v>43</v>
      </c>
      <c r="D57" s="1273"/>
      <c r="E57" s="1274"/>
      <c r="F57" s="112">
        <v>661</v>
      </c>
      <c r="G57" s="112">
        <v>678</v>
      </c>
      <c r="H57" s="113">
        <v>600</v>
      </c>
    </row>
    <row r="58" spans="2:8" ht="45.75" customHeight="1">
      <c r="B58" s="114"/>
      <c r="C58" s="1261" t="s">
        <v>569</v>
      </c>
      <c r="D58" s="1262"/>
      <c r="E58" s="1263"/>
      <c r="F58" s="115">
        <v>484</v>
      </c>
      <c r="G58" s="115">
        <v>484</v>
      </c>
      <c r="H58" s="116">
        <v>417</v>
      </c>
    </row>
    <row r="59" spans="2:8" ht="45.75" customHeight="1">
      <c r="B59" s="114"/>
      <c r="C59" s="1261" t="s">
        <v>570</v>
      </c>
      <c r="D59" s="1262"/>
      <c r="E59" s="1263"/>
      <c r="F59" s="115">
        <v>103</v>
      </c>
      <c r="G59" s="115">
        <v>103</v>
      </c>
      <c r="H59" s="116">
        <v>103</v>
      </c>
    </row>
    <row r="60" spans="2:8" ht="45.75" customHeight="1">
      <c r="B60" s="114"/>
      <c r="C60" s="1261" t="s">
        <v>571</v>
      </c>
      <c r="D60" s="1262"/>
      <c r="E60" s="1263"/>
      <c r="F60" s="115">
        <v>48</v>
      </c>
      <c r="G60" s="115">
        <v>48</v>
      </c>
      <c r="H60" s="116">
        <v>48</v>
      </c>
    </row>
    <row r="61" spans="2:8" ht="45.75" customHeight="1">
      <c r="B61" s="114"/>
      <c r="C61" s="1261" t="s">
        <v>572</v>
      </c>
      <c r="D61" s="1262"/>
      <c r="E61" s="1263"/>
      <c r="F61" s="115">
        <v>26</v>
      </c>
      <c r="G61" s="115">
        <v>43</v>
      </c>
      <c r="H61" s="116">
        <v>32</v>
      </c>
    </row>
    <row r="62" spans="2:8" ht="45.75" customHeight="1" thickBot="1">
      <c r="B62" s="117"/>
      <c r="C62" s="1264"/>
      <c r="D62" s="1265"/>
      <c r="E62" s="1266"/>
      <c r="F62" s="118"/>
      <c r="G62" s="118"/>
      <c r="H62" s="119"/>
    </row>
    <row r="63" spans="2:8" ht="52.5" customHeight="1" thickBot="1">
      <c r="B63" s="120"/>
      <c r="C63" s="1267" t="s">
        <v>44</v>
      </c>
      <c r="D63" s="1267"/>
      <c r="E63" s="1268"/>
      <c r="F63" s="121">
        <v>1178</v>
      </c>
      <c r="G63" s="121">
        <v>1174</v>
      </c>
      <c r="H63" s="122">
        <v>1096</v>
      </c>
    </row>
    <row r="64" spans="2:8" ht="15" customHeight="1"/>
    <row r="65" ht="0" hidden="1" customHeight="1"/>
    <row r="66" ht="0" hidden="1" customHeight="1"/>
  </sheetData>
  <sheetProtection algorithmName="SHA-512" hashValue="pKs1L9WhbyRBUBYppdsAvRE93oPjGW8tdUrpelAjQkYq1RZ/7wty7+CTH04U7t4FigBB7T6kt7IBIl9m5GEUHA==" saltValue="atwLoj8xIK6UH6z4Yv6W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576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577</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542</v>
      </c>
      <c r="BQ50" s="1280"/>
      <c r="BR50" s="1280"/>
      <c r="BS50" s="1280"/>
      <c r="BT50" s="1280"/>
      <c r="BU50" s="1280"/>
      <c r="BV50" s="1280"/>
      <c r="BW50" s="1280"/>
      <c r="BX50" s="1280" t="s">
        <v>543</v>
      </c>
      <c r="BY50" s="1280"/>
      <c r="BZ50" s="1280"/>
      <c r="CA50" s="1280"/>
      <c r="CB50" s="1280"/>
      <c r="CC50" s="1280"/>
      <c r="CD50" s="1280"/>
      <c r="CE50" s="1280"/>
      <c r="CF50" s="1280" t="s">
        <v>544</v>
      </c>
      <c r="CG50" s="1280"/>
      <c r="CH50" s="1280"/>
      <c r="CI50" s="1280"/>
      <c r="CJ50" s="1280"/>
      <c r="CK50" s="1280"/>
      <c r="CL50" s="1280"/>
      <c r="CM50" s="1280"/>
      <c r="CN50" s="1280" t="s">
        <v>545</v>
      </c>
      <c r="CO50" s="1280"/>
      <c r="CP50" s="1280"/>
      <c r="CQ50" s="1280"/>
      <c r="CR50" s="1280"/>
      <c r="CS50" s="1280"/>
      <c r="CT50" s="1280"/>
      <c r="CU50" s="1280"/>
      <c r="CV50" s="1280" t="s">
        <v>546</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578</v>
      </c>
      <c r="AO51" s="1278"/>
      <c r="AP51" s="1278"/>
      <c r="AQ51" s="1278"/>
      <c r="AR51" s="1278"/>
      <c r="AS51" s="1278"/>
      <c r="AT51" s="1278"/>
      <c r="AU51" s="1278"/>
      <c r="AV51" s="1278"/>
      <c r="AW51" s="1278"/>
      <c r="AX51" s="1278"/>
      <c r="AY51" s="1278"/>
      <c r="AZ51" s="1278"/>
      <c r="BA51" s="1278"/>
      <c r="BB51" s="1278" t="s">
        <v>579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43.7</v>
      </c>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54.8</v>
      </c>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581</v>
      </c>
      <c r="AO55" s="1280"/>
      <c r="AP55" s="1280"/>
      <c r="AQ55" s="1280"/>
      <c r="AR55" s="1280"/>
      <c r="AS55" s="1280"/>
      <c r="AT55" s="1280"/>
      <c r="AU55" s="1280"/>
      <c r="AV55" s="1280"/>
      <c r="AW55" s="1280"/>
      <c r="AX55" s="1280"/>
      <c r="AY55" s="1280"/>
      <c r="AZ55" s="1280"/>
      <c r="BA55" s="1280"/>
      <c r="BB55" s="1278" t="s">
        <v>579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54.2</v>
      </c>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582</v>
      </c>
    </row>
    <row r="64" spans="1:109">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577</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542</v>
      </c>
      <c r="BQ72" s="1280"/>
      <c r="BR72" s="1280"/>
      <c r="BS72" s="1280"/>
      <c r="BT72" s="1280"/>
      <c r="BU72" s="1280"/>
      <c r="BV72" s="1280"/>
      <c r="BW72" s="1280"/>
      <c r="BX72" s="1280" t="s">
        <v>543</v>
      </c>
      <c r="BY72" s="1280"/>
      <c r="BZ72" s="1280"/>
      <c r="CA72" s="1280"/>
      <c r="CB72" s="1280"/>
      <c r="CC72" s="1280"/>
      <c r="CD72" s="1280"/>
      <c r="CE72" s="1280"/>
      <c r="CF72" s="1280" t="s">
        <v>544</v>
      </c>
      <c r="CG72" s="1280"/>
      <c r="CH72" s="1280"/>
      <c r="CI72" s="1280"/>
      <c r="CJ72" s="1280"/>
      <c r="CK72" s="1280"/>
      <c r="CL72" s="1280"/>
      <c r="CM72" s="1280"/>
      <c r="CN72" s="1280" t="s">
        <v>545</v>
      </c>
      <c r="CO72" s="1280"/>
      <c r="CP72" s="1280"/>
      <c r="CQ72" s="1280"/>
      <c r="CR72" s="1280"/>
      <c r="CS72" s="1280"/>
      <c r="CT72" s="1280"/>
      <c r="CU72" s="1280"/>
      <c r="CV72" s="1280" t="s">
        <v>546</v>
      </c>
      <c r="CW72" s="1280"/>
      <c r="CX72" s="1280"/>
      <c r="CY72" s="1280"/>
      <c r="CZ72" s="1280"/>
      <c r="DA72" s="1280"/>
      <c r="DB72" s="1280"/>
      <c r="DC72" s="1280"/>
    </row>
    <row r="73" spans="2:107">
      <c r="B73" s="374"/>
      <c r="G73" s="1283"/>
      <c r="H73" s="1283"/>
      <c r="I73" s="1283"/>
      <c r="J73" s="1283"/>
      <c r="K73" s="1279"/>
      <c r="L73" s="1279"/>
      <c r="M73" s="1279"/>
      <c r="N73" s="1279"/>
      <c r="AM73" s="383"/>
      <c r="AN73" s="1278" t="s">
        <v>578</v>
      </c>
      <c r="AO73" s="1278"/>
      <c r="AP73" s="1278"/>
      <c r="AQ73" s="1278"/>
      <c r="AR73" s="1278"/>
      <c r="AS73" s="1278"/>
      <c r="AT73" s="1278"/>
      <c r="AU73" s="1278"/>
      <c r="AV73" s="1278"/>
      <c r="AW73" s="1278"/>
      <c r="AX73" s="1278"/>
      <c r="AY73" s="1278"/>
      <c r="AZ73" s="1278"/>
      <c r="BA73" s="1278"/>
      <c r="BB73" s="1278" t="s">
        <v>579</v>
      </c>
      <c r="BC73" s="1278"/>
      <c r="BD73" s="1278"/>
      <c r="BE73" s="1278"/>
      <c r="BF73" s="1278"/>
      <c r="BG73" s="1278"/>
      <c r="BH73" s="1278"/>
      <c r="BI73" s="1278"/>
      <c r="BJ73" s="1278"/>
      <c r="BK73" s="1278"/>
      <c r="BL73" s="1278"/>
      <c r="BM73" s="1278"/>
      <c r="BN73" s="1278"/>
      <c r="BO73" s="1278"/>
      <c r="BP73" s="1275">
        <v>37.9</v>
      </c>
      <c r="BQ73" s="1275"/>
      <c r="BR73" s="1275"/>
      <c r="BS73" s="1275"/>
      <c r="BT73" s="1275"/>
      <c r="BU73" s="1275"/>
      <c r="BV73" s="1275"/>
      <c r="BW73" s="1275"/>
      <c r="BX73" s="1275">
        <v>29.8</v>
      </c>
      <c r="BY73" s="1275"/>
      <c r="BZ73" s="1275"/>
      <c r="CA73" s="1275"/>
      <c r="CB73" s="1275"/>
      <c r="CC73" s="1275"/>
      <c r="CD73" s="1275"/>
      <c r="CE73" s="1275"/>
      <c r="CF73" s="1275">
        <v>43.7</v>
      </c>
      <c r="CG73" s="1275"/>
      <c r="CH73" s="1275"/>
      <c r="CI73" s="1275"/>
      <c r="CJ73" s="1275"/>
      <c r="CK73" s="1275"/>
      <c r="CL73" s="1275"/>
      <c r="CM73" s="1275"/>
      <c r="CN73" s="1275">
        <v>50.4</v>
      </c>
      <c r="CO73" s="1275"/>
      <c r="CP73" s="1275"/>
      <c r="CQ73" s="1275"/>
      <c r="CR73" s="1275"/>
      <c r="CS73" s="1275"/>
      <c r="CT73" s="1275"/>
      <c r="CU73" s="1275"/>
      <c r="CV73" s="1275">
        <v>56</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584</v>
      </c>
      <c r="BC75" s="1278"/>
      <c r="BD75" s="1278"/>
      <c r="BE75" s="1278"/>
      <c r="BF75" s="1278"/>
      <c r="BG75" s="1278"/>
      <c r="BH75" s="1278"/>
      <c r="BI75" s="1278"/>
      <c r="BJ75" s="1278"/>
      <c r="BK75" s="1278"/>
      <c r="BL75" s="1278"/>
      <c r="BM75" s="1278"/>
      <c r="BN75" s="1278"/>
      <c r="BO75" s="1278"/>
      <c r="BP75" s="1275">
        <v>10.199999999999999</v>
      </c>
      <c r="BQ75" s="1275"/>
      <c r="BR75" s="1275"/>
      <c r="BS75" s="1275"/>
      <c r="BT75" s="1275"/>
      <c r="BU75" s="1275"/>
      <c r="BV75" s="1275"/>
      <c r="BW75" s="1275"/>
      <c r="BX75" s="1275">
        <v>9.1</v>
      </c>
      <c r="BY75" s="1275"/>
      <c r="BZ75" s="1275"/>
      <c r="CA75" s="1275"/>
      <c r="CB75" s="1275"/>
      <c r="CC75" s="1275"/>
      <c r="CD75" s="1275"/>
      <c r="CE75" s="1275"/>
      <c r="CF75" s="1275">
        <v>9.3000000000000007</v>
      </c>
      <c r="CG75" s="1275"/>
      <c r="CH75" s="1275"/>
      <c r="CI75" s="1275"/>
      <c r="CJ75" s="1275"/>
      <c r="CK75" s="1275"/>
      <c r="CL75" s="1275"/>
      <c r="CM75" s="1275"/>
      <c r="CN75" s="1275">
        <v>9.5</v>
      </c>
      <c r="CO75" s="1275"/>
      <c r="CP75" s="1275"/>
      <c r="CQ75" s="1275"/>
      <c r="CR75" s="1275"/>
      <c r="CS75" s="1275"/>
      <c r="CT75" s="1275"/>
      <c r="CU75" s="1275"/>
      <c r="CV75" s="1275">
        <v>10.3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581</v>
      </c>
      <c r="AO77" s="1280"/>
      <c r="AP77" s="1280"/>
      <c r="AQ77" s="1280"/>
      <c r="AR77" s="1280"/>
      <c r="AS77" s="1280"/>
      <c r="AT77" s="1280"/>
      <c r="AU77" s="1280"/>
      <c r="AV77" s="1280"/>
      <c r="AW77" s="1280"/>
      <c r="AX77" s="1280"/>
      <c r="AY77" s="1280"/>
      <c r="AZ77" s="1280"/>
      <c r="BA77" s="1280"/>
      <c r="BB77" s="1278" t="s">
        <v>579</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584</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7od0x6KIECSxIYppZ/g9R9RByFcezLHGoX0mcn8x2ReTWO8nm2SHEL8XKgUtjpqZrsyMIj/cVNt40VNL2cWKQ==" saltValue="oExHGf6AxTBYRjjS8+Juy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pu8RiDVTuUi5IQeIUNNUhmJ9xkPoFpJ+/K9l1KpMlHpqCksKhXRMiTaPIpupdk9C0520dV7g5KfWKTmp4Th4Q==" saltValue="qYdg3TXPsM39N3L1VEbI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KE4McS1hEfrCipG0a/s/F2/v50vH5O3YLniIjx0WqybNDheLx0NUSqTJt6ttsm2c0kbUAVafhCEJjwtQ4JkPA==" saltValue="P6Y4pRCf1ORMNzuZQa+N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539</v>
      </c>
      <c r="G2" s="136"/>
      <c r="H2" s="137"/>
    </row>
    <row r="3" spans="1:8">
      <c r="A3" s="133" t="s">
        <v>532</v>
      </c>
      <c r="B3" s="138"/>
      <c r="C3" s="139"/>
      <c r="D3" s="140">
        <v>136687</v>
      </c>
      <c r="E3" s="141"/>
      <c r="F3" s="142">
        <v>316331</v>
      </c>
      <c r="G3" s="143"/>
      <c r="H3" s="144"/>
    </row>
    <row r="4" spans="1:8">
      <c r="A4" s="145"/>
      <c r="B4" s="146"/>
      <c r="C4" s="147"/>
      <c r="D4" s="148">
        <v>49402</v>
      </c>
      <c r="E4" s="149"/>
      <c r="F4" s="150">
        <v>106387</v>
      </c>
      <c r="G4" s="151"/>
      <c r="H4" s="152"/>
    </row>
    <row r="5" spans="1:8">
      <c r="A5" s="133" t="s">
        <v>534</v>
      </c>
      <c r="B5" s="138"/>
      <c r="C5" s="139"/>
      <c r="D5" s="140">
        <v>206495</v>
      </c>
      <c r="E5" s="141"/>
      <c r="F5" s="142">
        <v>333013</v>
      </c>
      <c r="G5" s="143"/>
      <c r="H5" s="144"/>
    </row>
    <row r="6" spans="1:8">
      <c r="A6" s="145"/>
      <c r="B6" s="146"/>
      <c r="C6" s="147"/>
      <c r="D6" s="148">
        <v>78334</v>
      </c>
      <c r="E6" s="149"/>
      <c r="F6" s="150">
        <v>126732</v>
      </c>
      <c r="G6" s="151"/>
      <c r="H6" s="152"/>
    </row>
    <row r="7" spans="1:8">
      <c r="A7" s="133" t="s">
        <v>535</v>
      </c>
      <c r="B7" s="138"/>
      <c r="C7" s="139"/>
      <c r="D7" s="140">
        <v>256587</v>
      </c>
      <c r="E7" s="141"/>
      <c r="F7" s="142">
        <v>280458</v>
      </c>
      <c r="G7" s="143"/>
      <c r="H7" s="144"/>
    </row>
    <row r="8" spans="1:8">
      <c r="A8" s="145"/>
      <c r="B8" s="146"/>
      <c r="C8" s="147"/>
      <c r="D8" s="148">
        <v>71204</v>
      </c>
      <c r="E8" s="149"/>
      <c r="F8" s="150">
        <v>127286</v>
      </c>
      <c r="G8" s="151"/>
      <c r="H8" s="152"/>
    </row>
    <row r="9" spans="1:8">
      <c r="A9" s="133" t="s">
        <v>536</v>
      </c>
      <c r="B9" s="138"/>
      <c r="C9" s="139"/>
      <c r="D9" s="140">
        <v>231387</v>
      </c>
      <c r="E9" s="141"/>
      <c r="F9" s="142">
        <v>291945</v>
      </c>
      <c r="G9" s="143"/>
      <c r="H9" s="144"/>
    </row>
    <row r="10" spans="1:8">
      <c r="A10" s="145"/>
      <c r="B10" s="146"/>
      <c r="C10" s="147"/>
      <c r="D10" s="148">
        <v>70989</v>
      </c>
      <c r="E10" s="149"/>
      <c r="F10" s="150">
        <v>127651</v>
      </c>
      <c r="G10" s="151"/>
      <c r="H10" s="152"/>
    </row>
    <row r="11" spans="1:8">
      <c r="A11" s="133" t="s">
        <v>537</v>
      </c>
      <c r="B11" s="138"/>
      <c r="C11" s="139"/>
      <c r="D11" s="140">
        <v>363364</v>
      </c>
      <c r="E11" s="141"/>
      <c r="F11" s="142">
        <v>291173</v>
      </c>
      <c r="G11" s="143"/>
      <c r="H11" s="144"/>
    </row>
    <row r="12" spans="1:8">
      <c r="A12" s="145"/>
      <c r="B12" s="146"/>
      <c r="C12" s="153"/>
      <c r="D12" s="148">
        <v>91213</v>
      </c>
      <c r="E12" s="149"/>
      <c r="F12" s="150">
        <v>119071</v>
      </c>
      <c r="G12" s="151"/>
      <c r="H12" s="152"/>
    </row>
    <row r="13" spans="1:8">
      <c r="A13" s="133"/>
      <c r="B13" s="138"/>
      <c r="C13" s="154"/>
      <c r="D13" s="155">
        <v>238904</v>
      </c>
      <c r="E13" s="156"/>
      <c r="F13" s="157">
        <v>302584</v>
      </c>
      <c r="G13" s="158"/>
      <c r="H13" s="144"/>
    </row>
    <row r="14" spans="1:8">
      <c r="A14" s="145"/>
      <c r="B14" s="146"/>
      <c r="C14" s="147"/>
      <c r="D14" s="148">
        <v>72228</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3.81</v>
      </c>
      <c r="C19" s="159">
        <f>ROUND(VALUE(SUBSTITUTE(実質収支比率等に係る経年分析!G$48,"▲","-")),2)</f>
        <v>5.87</v>
      </c>
      <c r="D19" s="159">
        <f>ROUND(VALUE(SUBSTITUTE(実質収支比率等に係る経年分析!H$48,"▲","-")),2)</f>
        <v>7.12</v>
      </c>
      <c r="E19" s="159">
        <f>ROUND(VALUE(SUBSTITUTE(実質収支比率等に係る経年分析!I$48,"▲","-")),2)</f>
        <v>6.79</v>
      </c>
      <c r="F19" s="159">
        <f>ROUND(VALUE(SUBSTITUTE(実質収支比率等に係る経年分析!J$48,"▲","-")),2)</f>
        <v>3.5</v>
      </c>
    </row>
    <row r="20" spans="1:11">
      <c r="A20" s="159" t="s">
        <v>48</v>
      </c>
      <c r="B20" s="159">
        <f>ROUND(VALUE(SUBSTITUTE(実質収支比率等に係る経年分析!F$47,"▲","-")),2)</f>
        <v>21.51</v>
      </c>
      <c r="C20" s="159">
        <f>ROUND(VALUE(SUBSTITUTE(実質収支比率等に係る経年分析!G$47,"▲","-")),2)</f>
        <v>22.63</v>
      </c>
      <c r="D20" s="159">
        <f>ROUND(VALUE(SUBSTITUTE(実質収支比率等に係る経年分析!H$47,"▲","-")),2)</f>
        <v>26</v>
      </c>
      <c r="E20" s="159">
        <f>ROUND(VALUE(SUBSTITUTE(実質収支比率等に係る経年分析!I$47,"▲","-")),2)</f>
        <v>25.72</v>
      </c>
      <c r="F20" s="159">
        <f>ROUND(VALUE(SUBSTITUTE(実質収支比率等に係る経年分析!J$47,"▲","-")),2)</f>
        <v>26.97</v>
      </c>
    </row>
    <row r="21" spans="1:11">
      <c r="A21" s="159" t="s">
        <v>49</v>
      </c>
      <c r="B21" s="159">
        <f>IF(ISNUMBER(VALUE(SUBSTITUTE(実質収支比率等に係る経年分析!F$49,"▲","-"))),ROUND(VALUE(SUBSTITUTE(実質収支比率等に係る経年分析!F$49,"▲","-")),2),NA())</f>
        <v>4.4000000000000004</v>
      </c>
      <c r="C21" s="159">
        <f>IF(ISNUMBER(VALUE(SUBSTITUTE(実質収支比率等に係る経年分析!G$49,"▲","-"))),ROUND(VALUE(SUBSTITUTE(実質収支比率等に係る経年分析!G$49,"▲","-")),2),NA())</f>
        <v>2.0499999999999998</v>
      </c>
      <c r="D21" s="159">
        <f>IF(ISNUMBER(VALUE(SUBSTITUTE(実質収支比率等に係る経年分析!H$49,"▲","-"))),ROUND(VALUE(SUBSTITUTE(実質収支比率等に係る経年分析!H$49,"▲","-")),2),NA())</f>
        <v>5.43</v>
      </c>
      <c r="E21" s="159">
        <f>IF(ISNUMBER(VALUE(SUBSTITUTE(実質収支比率等に係る経年分析!I$49,"▲","-"))),ROUND(VALUE(SUBSTITUTE(実質収支比率等に係る経年分析!I$49,"▲","-")),2),NA())</f>
        <v>-1.81</v>
      </c>
      <c r="F21" s="159">
        <f>IF(ISNUMBER(VALUE(SUBSTITUTE(実質収支比率等に係る経年分析!J$49,"▲","-"))),ROUND(VALUE(SUBSTITUTE(実質収支比率等に係る経年分析!J$49,"▲","-")),2),NA())</f>
        <v>-3.58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国民健康保険診療所事業特別会計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0.16</v>
      </c>
    </row>
    <row r="34" spans="1:16">
      <c r="A34" s="160" t="str">
        <f>IF(連結実質赤字比率に係る赤字・黒字の構成分析!C$36="",NA(),連結実質赤字比率に係る赤字・黒字の構成分析!C$36)</f>
        <v>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7.11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3.5</v>
      </c>
    </row>
    <row r="36" spans="1:16">
      <c r="A36" s="160" t="str">
        <f>IF(連結実質赤字比率に係る赤字・黒字の構成分析!C$34="",NA(),連結実質赤字比率に係る赤字・黒字の構成分析!C$34)</f>
        <v>簡易水道事業特別会計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0.11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0.11</v>
      </c>
      <c r="J36" s="160">
        <f>IF(ROUND(VALUE(SUBSTITUTE(連結実質赤字比率に係る赤字・黒字の構成分析!J$34,"▲", "-")), 2) &lt; 0, ABS(ROUND(VALUE(SUBSTITUTE(連結実質赤字比率に係る赤字・黒字の構成分析!J$34,"▲", "-")), 2)), NA())</f>
        <v>0.01</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278</v>
      </c>
      <c r="E42" s="161"/>
      <c r="F42" s="161"/>
      <c r="G42" s="161">
        <f>'実質公債費比率（分子）の構造'!L$52</f>
        <v>285</v>
      </c>
      <c r="H42" s="161"/>
      <c r="I42" s="161"/>
      <c r="J42" s="161">
        <f>'実質公債費比率（分子）の構造'!M$52</f>
        <v>278</v>
      </c>
      <c r="K42" s="161"/>
      <c r="L42" s="161"/>
      <c r="M42" s="161">
        <f>'実質公債費比率（分子）の構造'!N$52</f>
        <v>274</v>
      </c>
      <c r="N42" s="161"/>
      <c r="O42" s="161"/>
      <c r="P42" s="161">
        <f>'実質公債費比率（分子）の構造'!O$52</f>
        <v>273</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13</v>
      </c>
      <c r="C44" s="161"/>
      <c r="D44" s="161"/>
      <c r="E44" s="161">
        <f>'実質公債費比率（分子）の構造'!L$50</f>
        <v>14</v>
      </c>
      <c r="F44" s="161"/>
      <c r="G44" s="161"/>
      <c r="H44" s="161">
        <f>'実質公債費比率（分子）の構造'!M$50</f>
        <v>17</v>
      </c>
      <c r="I44" s="161"/>
      <c r="J44" s="161"/>
      <c r="K44" s="161">
        <f>'実質公債費比率（分子）の構造'!N$50</f>
        <v>15</v>
      </c>
      <c r="L44" s="161"/>
      <c r="M44" s="161"/>
      <c r="N44" s="161">
        <f>'実質公債費比率（分子）の構造'!O$50</f>
        <v>15</v>
      </c>
      <c r="O44" s="161"/>
      <c r="P44" s="161"/>
    </row>
    <row r="45" spans="1:16">
      <c r="A45" s="161" t="s">
        <v>59</v>
      </c>
      <c r="B45" s="161">
        <f>'実質公債費比率（分子）の構造'!K$49</f>
        <v>0</v>
      </c>
      <c r="C45" s="161"/>
      <c r="D45" s="161"/>
      <c r="E45" s="161">
        <f>'実質公債費比率（分子）の構造'!L$49</f>
        <v>0</v>
      </c>
      <c r="F45" s="161"/>
      <c r="G45" s="161"/>
      <c r="H45" s="161">
        <f>'実質公債費比率（分子）の構造'!M$49</f>
        <v>4</v>
      </c>
      <c r="I45" s="161"/>
      <c r="J45" s="161"/>
      <c r="K45" s="161">
        <f>'実質公債費比率（分子）の構造'!N$49</f>
        <v>5</v>
      </c>
      <c r="L45" s="161"/>
      <c r="M45" s="161"/>
      <c r="N45" s="161">
        <f>'実質公債費比率（分子）の構造'!O$49</f>
        <v>6</v>
      </c>
      <c r="O45" s="161"/>
      <c r="P45" s="161"/>
    </row>
    <row r="46" spans="1:16">
      <c r="A46" s="161" t="s">
        <v>60</v>
      </c>
      <c r="B46" s="161">
        <f>'実質公債費比率（分子）の構造'!K$48</f>
        <v>101</v>
      </c>
      <c r="C46" s="161"/>
      <c r="D46" s="161"/>
      <c r="E46" s="161">
        <f>'実質公債費比率（分子）の構造'!L$48</f>
        <v>101</v>
      </c>
      <c r="F46" s="161"/>
      <c r="G46" s="161"/>
      <c r="H46" s="161">
        <f>'実質公債費比率（分子）の構造'!M$48</f>
        <v>109</v>
      </c>
      <c r="I46" s="161"/>
      <c r="J46" s="161"/>
      <c r="K46" s="161">
        <f>'実質公債費比率（分子）の構造'!N$48</f>
        <v>103</v>
      </c>
      <c r="L46" s="161"/>
      <c r="M46" s="161"/>
      <c r="N46" s="161">
        <f>'実質公債費比率（分子）の構造'!O$48</f>
        <v>101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310</v>
      </c>
      <c r="C49" s="161"/>
      <c r="D49" s="161"/>
      <c r="E49" s="161">
        <f>'実質公債費比率（分子）の構造'!L$45</f>
        <v>305</v>
      </c>
      <c r="F49" s="161"/>
      <c r="G49" s="161"/>
      <c r="H49" s="161">
        <f>'実質公債費比率（分子）の構造'!M$45</f>
        <v>299</v>
      </c>
      <c r="I49" s="161"/>
      <c r="J49" s="161"/>
      <c r="K49" s="161">
        <f>'実質公債費比率（分子）の構造'!N$45</f>
        <v>302</v>
      </c>
      <c r="L49" s="161"/>
      <c r="M49" s="161"/>
      <c r="N49" s="161">
        <f>'実質公債費比率（分子）の構造'!O$45</f>
        <v>311</v>
      </c>
      <c r="O49" s="161"/>
      <c r="P49" s="161"/>
    </row>
    <row r="50" spans="1:16">
      <c r="A50" s="161" t="s">
        <v>64</v>
      </c>
      <c r="B50" s="161" t="e">
        <f>NA()</f>
        <v>#N/A</v>
      </c>
      <c r="C50" s="161">
        <f>IF(ISNUMBER('実質公債費比率（分子）の構造'!K$53),'実質公債費比率（分子）の構造'!K$53,NA())</f>
        <v>146</v>
      </c>
      <c r="D50" s="161" t="e">
        <f>NA()</f>
        <v>#N/A</v>
      </c>
      <c r="E50" s="161" t="e">
        <f>NA()</f>
        <v>#N/A</v>
      </c>
      <c r="F50" s="161">
        <f>IF(ISNUMBER('実質公債費比率（分子）の構造'!L$53),'実質公債費比率（分子）の構造'!L$53,NA())</f>
        <v>135</v>
      </c>
      <c r="G50" s="161" t="e">
        <f>NA()</f>
        <v>#N/A</v>
      </c>
      <c r="H50" s="161" t="e">
        <f>NA()</f>
        <v>#N/A</v>
      </c>
      <c r="I50" s="161">
        <f>IF(ISNUMBER('実質公債費比率（分子）の構造'!M$53),'実質公債費比率（分子）の構造'!M$53,NA())</f>
        <v>151</v>
      </c>
      <c r="J50" s="161" t="e">
        <f>NA()</f>
        <v>#N/A</v>
      </c>
      <c r="K50" s="161" t="e">
        <f>NA()</f>
        <v>#N/A</v>
      </c>
      <c r="L50" s="161">
        <f>IF(ISNUMBER('実質公債費比率（分子）の構造'!N$53),'実質公債費比率（分子）の構造'!N$53,NA())</f>
        <v>151</v>
      </c>
      <c r="M50" s="161" t="e">
        <f>NA()</f>
        <v>#N/A</v>
      </c>
      <c r="N50" s="161" t="e">
        <f>NA()</f>
        <v>#N/A</v>
      </c>
      <c r="O50" s="161">
        <f>IF(ISNUMBER('実質公債費比率（分子）の構造'!O$53),'実質公債費比率（分子）の構造'!O$53,NA())</f>
        <v>160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2171</v>
      </c>
      <c r="E56" s="160"/>
      <c r="F56" s="160"/>
      <c r="G56" s="160">
        <f>'将来負担比率（分子）の構造'!J$52</f>
        <v>2095</v>
      </c>
      <c r="H56" s="160"/>
      <c r="I56" s="160"/>
      <c r="J56" s="160">
        <f>'将来負担比率（分子）の構造'!K$52</f>
        <v>2162</v>
      </c>
      <c r="K56" s="160"/>
      <c r="L56" s="160"/>
      <c r="M56" s="160">
        <f>'将来負担比率（分子）の構造'!L$52</f>
        <v>2092</v>
      </c>
      <c r="N56" s="160"/>
      <c r="O56" s="160"/>
      <c r="P56" s="160">
        <f>'将来負担比率（分子）の構造'!M$52</f>
        <v>2024</v>
      </c>
    </row>
    <row r="57" spans="1:16">
      <c r="A57" s="160" t="s">
        <v>35</v>
      </c>
      <c r="B57" s="160"/>
      <c r="C57" s="160"/>
      <c r="D57" s="160">
        <f>'将来負担比率（分子）の構造'!I$51</f>
        <v>246</v>
      </c>
      <c r="E57" s="160"/>
      <c r="F57" s="160"/>
      <c r="G57" s="160">
        <f>'将来負担比率（分子）の構造'!J$51</f>
        <v>322</v>
      </c>
      <c r="H57" s="160"/>
      <c r="I57" s="160"/>
      <c r="J57" s="160">
        <f>'将来負担比率（分子）の構造'!K$51</f>
        <v>414</v>
      </c>
      <c r="K57" s="160"/>
      <c r="L57" s="160"/>
      <c r="M57" s="160">
        <f>'将来負担比率（分子）の構造'!L$51</f>
        <v>214</v>
      </c>
      <c r="N57" s="160"/>
      <c r="O57" s="160"/>
      <c r="P57" s="160">
        <f>'将来負担比率（分子）の構造'!M$51</f>
        <v>214</v>
      </c>
    </row>
    <row r="58" spans="1:16">
      <c r="A58" s="160" t="s">
        <v>34</v>
      </c>
      <c r="B58" s="160"/>
      <c r="C58" s="160"/>
      <c r="D58" s="160">
        <f>'将来負担比率（分子）の構造'!I$50</f>
        <v>1204</v>
      </c>
      <c r="E58" s="160"/>
      <c r="F58" s="160"/>
      <c r="G58" s="160">
        <f>'将来負担比率（分子）の構造'!J$50</f>
        <v>1220</v>
      </c>
      <c r="H58" s="160"/>
      <c r="I58" s="160"/>
      <c r="J58" s="160">
        <f>'将来負担比率（分子）の構造'!K$50</f>
        <v>1115</v>
      </c>
      <c r="K58" s="160"/>
      <c r="L58" s="160"/>
      <c r="M58" s="160">
        <f>'将来負担比率（分子）の構造'!L$50</f>
        <v>1134</v>
      </c>
      <c r="N58" s="160"/>
      <c r="O58" s="160"/>
      <c r="P58" s="160">
        <f>'将来負担比率（分子）の構造'!M$50</f>
        <v>1068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513</v>
      </c>
      <c r="C62" s="160"/>
      <c r="D62" s="160"/>
      <c r="E62" s="160">
        <f>'将来負担比率（分子）の構造'!J$45</f>
        <v>443</v>
      </c>
      <c r="F62" s="160"/>
      <c r="G62" s="160"/>
      <c r="H62" s="160">
        <f>'将来負担比率（分子）の構造'!K$45</f>
        <v>398</v>
      </c>
      <c r="I62" s="160"/>
      <c r="J62" s="160"/>
      <c r="K62" s="160">
        <f>'将来負担比率（分子）の構造'!L$45</f>
        <v>83</v>
      </c>
      <c r="L62" s="160"/>
      <c r="M62" s="160"/>
      <c r="N62" s="160">
        <f>'将来負担比率（分子）の構造'!M$45</f>
        <v>56</v>
      </c>
      <c r="O62" s="160"/>
      <c r="P62" s="160"/>
    </row>
    <row r="63" spans="1:16">
      <c r="A63" s="160" t="s">
        <v>27</v>
      </c>
      <c r="B63" s="160">
        <f>'将来負担比率（分子）の構造'!I$44</f>
        <v>34</v>
      </c>
      <c r="C63" s="160"/>
      <c r="D63" s="160"/>
      <c r="E63" s="160">
        <f>'将来負担比率（分子）の構造'!J$44</f>
        <v>47</v>
      </c>
      <c r="F63" s="160"/>
      <c r="G63" s="160"/>
      <c r="H63" s="160">
        <f>'将来負担比率（分子）の構造'!K$44</f>
        <v>43</v>
      </c>
      <c r="I63" s="160"/>
      <c r="J63" s="160"/>
      <c r="K63" s="160">
        <f>'将来負担比率（分子）の構造'!L$44</f>
        <v>38</v>
      </c>
      <c r="L63" s="160"/>
      <c r="M63" s="160"/>
      <c r="N63" s="160">
        <f>'将来負担比率（分子）の構造'!M$44</f>
        <v>32</v>
      </c>
      <c r="O63" s="160"/>
      <c r="P63" s="160"/>
    </row>
    <row r="64" spans="1:16">
      <c r="A64" s="160" t="s">
        <v>26</v>
      </c>
      <c r="B64" s="160">
        <f>'将来負担比率（分子）の構造'!I$43</f>
        <v>1065</v>
      </c>
      <c r="C64" s="160"/>
      <c r="D64" s="160"/>
      <c r="E64" s="160">
        <f>'将来負担比率（分子）の構造'!J$43</f>
        <v>1050</v>
      </c>
      <c r="F64" s="160"/>
      <c r="G64" s="160"/>
      <c r="H64" s="160">
        <f>'将来負担比率（分子）の構造'!K$43</f>
        <v>1137</v>
      </c>
      <c r="I64" s="160"/>
      <c r="J64" s="160"/>
      <c r="K64" s="160">
        <f>'将来負担比率（分子）の構造'!L$43</f>
        <v>1218</v>
      </c>
      <c r="L64" s="160"/>
      <c r="M64" s="160"/>
      <c r="N64" s="160">
        <f>'将来負担比率（分子）の構造'!M$43</f>
        <v>1237</v>
      </c>
      <c r="O64" s="160"/>
      <c r="P64" s="160"/>
    </row>
    <row r="65" spans="1:16">
      <c r="A65" s="160" t="s">
        <v>25</v>
      </c>
      <c r="B65" s="160">
        <f>'将来負担比率（分子）の構造'!I$42</f>
        <v>25</v>
      </c>
      <c r="C65" s="160"/>
      <c r="D65" s="160"/>
      <c r="E65" s="160">
        <f>'将来負担比率（分子）の構造'!J$42</f>
        <v>15</v>
      </c>
      <c r="F65" s="160"/>
      <c r="G65" s="160"/>
      <c r="H65" s="160">
        <f>'将来負担比率（分子）の構造'!K$42</f>
        <v>4</v>
      </c>
      <c r="I65" s="160"/>
      <c r="J65" s="160"/>
      <c r="K65" s="160">
        <f>'将来負担比率（分子）の構造'!L$42</f>
        <v>38</v>
      </c>
      <c r="L65" s="160"/>
      <c r="M65" s="160"/>
      <c r="N65" s="160">
        <f>'将来負担比率（分子）の構造'!M$42</f>
        <v>34</v>
      </c>
      <c r="O65" s="160"/>
      <c r="P65" s="160"/>
    </row>
    <row r="66" spans="1:16">
      <c r="A66" s="160" t="s">
        <v>24</v>
      </c>
      <c r="B66" s="160">
        <f>'将来負担比率（分子）の構造'!I$41</f>
        <v>2584</v>
      </c>
      <c r="C66" s="160"/>
      <c r="D66" s="160"/>
      <c r="E66" s="160">
        <f>'将来負担比率（分子）の構造'!J$41</f>
        <v>2530</v>
      </c>
      <c r="F66" s="160"/>
      <c r="G66" s="160"/>
      <c r="H66" s="160">
        <f>'将来負担比率（分子）の構造'!K$41</f>
        <v>2791</v>
      </c>
      <c r="I66" s="160"/>
      <c r="J66" s="160"/>
      <c r="K66" s="160">
        <f>'将来負担比率（分子）の構造'!L$41</f>
        <v>2821</v>
      </c>
      <c r="L66" s="160"/>
      <c r="M66" s="160"/>
      <c r="N66" s="160">
        <f>'将来負担比率（分子）の構造'!M$41</f>
        <v>2748</v>
      </c>
      <c r="O66" s="160"/>
      <c r="P66" s="160"/>
    </row>
    <row r="67" spans="1:16">
      <c r="A67" s="160" t="s">
        <v>68</v>
      </c>
      <c r="B67" s="160" t="e">
        <f>NA()</f>
        <v>#N/A</v>
      </c>
      <c r="C67" s="160">
        <f>IF(ISNUMBER('将来負担比率（分子）の構造'!I$53), IF('将来負担比率（分子）の構造'!I$53 &lt; 0, 0, '将来負担比率（分子）の構造'!I$53), NA())</f>
        <v>601</v>
      </c>
      <c r="D67" s="160" t="e">
        <f>NA()</f>
        <v>#N/A</v>
      </c>
      <c r="E67" s="160" t="e">
        <f>NA()</f>
        <v>#N/A</v>
      </c>
      <c r="F67" s="160">
        <f>IF(ISNUMBER('将来負担比率（分子）の構造'!J$53), IF('将来負担比率（分子）の構造'!J$53 &lt; 0, 0, '将来負担比率（分子）の構造'!J$53), NA())</f>
        <v>449</v>
      </c>
      <c r="G67" s="160" t="e">
        <f>NA()</f>
        <v>#N/A</v>
      </c>
      <c r="H67" s="160" t="e">
        <f>NA()</f>
        <v>#N/A</v>
      </c>
      <c r="I67" s="160">
        <f>IF(ISNUMBER('将来負担比率（分子）の構造'!K$53), IF('将来負担比率（分子）の構造'!K$53 &lt; 0, 0, '将来負担比率（分子）の構造'!K$53), NA())</f>
        <v>683</v>
      </c>
      <c r="J67" s="160" t="e">
        <f>NA()</f>
        <v>#N/A</v>
      </c>
      <c r="K67" s="160" t="e">
        <f>NA()</f>
        <v>#N/A</v>
      </c>
      <c r="L67" s="160">
        <f>IF(ISNUMBER('将来負担比率（分子）の構造'!L$53), IF('将来負担比率（分子）の構造'!L$53 &lt; 0, 0, '将来負担比率（分子）の構造'!L$53), NA())</f>
        <v>758</v>
      </c>
      <c r="M67" s="160" t="e">
        <f>NA()</f>
        <v>#N/A</v>
      </c>
      <c r="N67" s="160" t="e">
        <f>NA()</f>
        <v>#N/A</v>
      </c>
      <c r="O67" s="160">
        <f>IF(ISNUMBER('将来負担比率（分子）の構造'!M$53), IF('将来負担比率（分子）の構造'!M$53 &lt; 0, 0, '将来負担比率（分子）の構造'!M$53), NA())</f>
        <v>801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473</v>
      </c>
      <c r="C72" s="164">
        <f>基金残高に係る経年分析!G55</f>
        <v>452</v>
      </c>
      <c r="D72" s="164">
        <f>基金残高に係る経年分析!H55</f>
        <v>452</v>
      </c>
    </row>
    <row r="73" spans="1:16">
      <c r="A73" s="163" t="s">
        <v>71</v>
      </c>
      <c r="B73" s="164">
        <f>基金残高に係る経年分析!F56</f>
        <v>44</v>
      </c>
      <c r="C73" s="164">
        <f>基金残高に係る経年分析!G56</f>
        <v>44</v>
      </c>
      <c r="D73" s="164">
        <f>基金残高に係る経年分析!H56</f>
        <v>44</v>
      </c>
    </row>
    <row r="74" spans="1:16">
      <c r="A74" s="163" t="s">
        <v>72</v>
      </c>
      <c r="B74" s="164">
        <f>基金残高に係る経年分析!F57</f>
        <v>661</v>
      </c>
      <c r="C74" s="164">
        <f>基金残高に係る経年分析!G57</f>
        <v>678</v>
      </c>
      <c r="D74" s="164">
        <f>基金残高に係る経年分析!H57</f>
        <v>600</v>
      </c>
    </row>
  </sheetData>
  <sheetProtection algorithmName="SHA-512" hashValue="K3dgtEej/z4OwgeKkkR1vGRc0783lqQbpkbsIZHmz0TZq5GMGcOU7bGHJiOhIsm8xHIC3LC2YZX7v2u5KdWSqw==" saltValue="cDJigu15Jbp24l8pDqTJ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224</v>
      </c>
      <c r="C5" s="646"/>
      <c r="D5" s="646"/>
      <c r="E5" s="646"/>
      <c r="F5" s="646"/>
      <c r="G5" s="646"/>
      <c r="H5" s="646"/>
      <c r="I5" s="646"/>
      <c r="J5" s="646"/>
      <c r="K5" s="646"/>
      <c r="L5" s="646"/>
      <c r="M5" s="646"/>
      <c r="N5" s="646"/>
      <c r="O5" s="646"/>
      <c r="P5" s="646"/>
      <c r="Q5" s="647"/>
      <c r="R5" s="648">
        <v>243979</v>
      </c>
      <c r="S5" s="649"/>
      <c r="T5" s="649"/>
      <c r="U5" s="649"/>
      <c r="V5" s="649"/>
      <c r="W5" s="649"/>
      <c r="X5" s="649"/>
      <c r="Y5" s="650"/>
      <c r="Z5" s="651">
        <v>7.9</v>
      </c>
      <c r="AA5" s="651"/>
      <c r="AB5" s="651"/>
      <c r="AC5" s="651"/>
      <c r="AD5" s="652">
        <v>243979</v>
      </c>
      <c r="AE5" s="652"/>
      <c r="AF5" s="652"/>
      <c r="AG5" s="652"/>
      <c r="AH5" s="652"/>
      <c r="AI5" s="652"/>
      <c r="AJ5" s="652"/>
      <c r="AK5" s="652"/>
      <c r="AL5" s="653">
        <v>14.6</v>
      </c>
      <c r="AM5" s="654"/>
      <c r="AN5" s="654"/>
      <c r="AO5" s="655"/>
      <c r="AP5" s="645" t="s">
        <v>225</v>
      </c>
      <c r="AQ5" s="646"/>
      <c r="AR5" s="646"/>
      <c r="AS5" s="646"/>
      <c r="AT5" s="646"/>
      <c r="AU5" s="646"/>
      <c r="AV5" s="646"/>
      <c r="AW5" s="646"/>
      <c r="AX5" s="646"/>
      <c r="AY5" s="646"/>
      <c r="AZ5" s="646"/>
      <c r="BA5" s="646"/>
      <c r="BB5" s="646"/>
      <c r="BC5" s="646"/>
      <c r="BD5" s="646"/>
      <c r="BE5" s="646"/>
      <c r="BF5" s="647"/>
      <c r="BG5" s="659">
        <v>243979</v>
      </c>
      <c r="BH5" s="660"/>
      <c r="BI5" s="660"/>
      <c r="BJ5" s="660"/>
      <c r="BK5" s="660"/>
      <c r="BL5" s="660"/>
      <c r="BM5" s="660"/>
      <c r="BN5" s="661"/>
      <c r="BO5" s="662">
        <v>100</v>
      </c>
      <c r="BP5" s="662"/>
      <c r="BQ5" s="662"/>
      <c r="BR5" s="662"/>
      <c r="BS5" s="663">
        <v>752</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c r="B6" s="656" t="s">
        <v>229</v>
      </c>
      <c r="C6" s="657"/>
      <c r="D6" s="657"/>
      <c r="E6" s="657"/>
      <c r="F6" s="657"/>
      <c r="G6" s="657"/>
      <c r="H6" s="657"/>
      <c r="I6" s="657"/>
      <c r="J6" s="657"/>
      <c r="K6" s="657"/>
      <c r="L6" s="657"/>
      <c r="M6" s="657"/>
      <c r="N6" s="657"/>
      <c r="O6" s="657"/>
      <c r="P6" s="657"/>
      <c r="Q6" s="658"/>
      <c r="R6" s="659">
        <v>43720</v>
      </c>
      <c r="S6" s="660"/>
      <c r="T6" s="660"/>
      <c r="U6" s="660"/>
      <c r="V6" s="660"/>
      <c r="W6" s="660"/>
      <c r="X6" s="660"/>
      <c r="Y6" s="661"/>
      <c r="Z6" s="662">
        <v>1.4</v>
      </c>
      <c r="AA6" s="662"/>
      <c r="AB6" s="662"/>
      <c r="AC6" s="662"/>
      <c r="AD6" s="663">
        <v>43720</v>
      </c>
      <c r="AE6" s="663"/>
      <c r="AF6" s="663"/>
      <c r="AG6" s="663"/>
      <c r="AH6" s="663"/>
      <c r="AI6" s="663"/>
      <c r="AJ6" s="663"/>
      <c r="AK6" s="663"/>
      <c r="AL6" s="664">
        <v>2.6</v>
      </c>
      <c r="AM6" s="665"/>
      <c r="AN6" s="665"/>
      <c r="AO6" s="666"/>
      <c r="AP6" s="656" t="s">
        <v>230</v>
      </c>
      <c r="AQ6" s="657"/>
      <c r="AR6" s="657"/>
      <c r="AS6" s="657"/>
      <c r="AT6" s="657"/>
      <c r="AU6" s="657"/>
      <c r="AV6" s="657"/>
      <c r="AW6" s="657"/>
      <c r="AX6" s="657"/>
      <c r="AY6" s="657"/>
      <c r="AZ6" s="657"/>
      <c r="BA6" s="657"/>
      <c r="BB6" s="657"/>
      <c r="BC6" s="657"/>
      <c r="BD6" s="657"/>
      <c r="BE6" s="657"/>
      <c r="BF6" s="658"/>
      <c r="BG6" s="659">
        <v>243979</v>
      </c>
      <c r="BH6" s="660"/>
      <c r="BI6" s="660"/>
      <c r="BJ6" s="660"/>
      <c r="BK6" s="660"/>
      <c r="BL6" s="660"/>
      <c r="BM6" s="660"/>
      <c r="BN6" s="661"/>
      <c r="BO6" s="662">
        <v>100</v>
      </c>
      <c r="BP6" s="662"/>
      <c r="BQ6" s="662"/>
      <c r="BR6" s="662"/>
      <c r="BS6" s="663">
        <v>752</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45104</v>
      </c>
      <c r="CS6" s="660"/>
      <c r="CT6" s="660"/>
      <c r="CU6" s="660"/>
      <c r="CV6" s="660"/>
      <c r="CW6" s="660"/>
      <c r="CX6" s="660"/>
      <c r="CY6" s="661"/>
      <c r="CZ6" s="653">
        <v>1.5</v>
      </c>
      <c r="DA6" s="654"/>
      <c r="DB6" s="654"/>
      <c r="DC6" s="673"/>
      <c r="DD6" s="668" t="s">
        <v>130</v>
      </c>
      <c r="DE6" s="660"/>
      <c r="DF6" s="660"/>
      <c r="DG6" s="660"/>
      <c r="DH6" s="660"/>
      <c r="DI6" s="660"/>
      <c r="DJ6" s="660"/>
      <c r="DK6" s="660"/>
      <c r="DL6" s="660"/>
      <c r="DM6" s="660"/>
      <c r="DN6" s="660"/>
      <c r="DO6" s="660"/>
      <c r="DP6" s="661"/>
      <c r="DQ6" s="668">
        <v>45104</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426</v>
      </c>
      <c r="S7" s="660"/>
      <c r="T7" s="660"/>
      <c r="U7" s="660"/>
      <c r="V7" s="660"/>
      <c r="W7" s="660"/>
      <c r="X7" s="660"/>
      <c r="Y7" s="661"/>
      <c r="Z7" s="662">
        <v>0</v>
      </c>
      <c r="AA7" s="662"/>
      <c r="AB7" s="662"/>
      <c r="AC7" s="662"/>
      <c r="AD7" s="663">
        <v>426</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135319</v>
      </c>
      <c r="BH7" s="660"/>
      <c r="BI7" s="660"/>
      <c r="BJ7" s="660"/>
      <c r="BK7" s="660"/>
      <c r="BL7" s="660"/>
      <c r="BM7" s="660"/>
      <c r="BN7" s="661"/>
      <c r="BO7" s="662">
        <v>55.5</v>
      </c>
      <c r="BP7" s="662"/>
      <c r="BQ7" s="662"/>
      <c r="BR7" s="662"/>
      <c r="BS7" s="663">
        <v>752</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380697</v>
      </c>
      <c r="CS7" s="660"/>
      <c r="CT7" s="660"/>
      <c r="CU7" s="660"/>
      <c r="CV7" s="660"/>
      <c r="CW7" s="660"/>
      <c r="CX7" s="660"/>
      <c r="CY7" s="661"/>
      <c r="CZ7" s="662">
        <v>12.5</v>
      </c>
      <c r="DA7" s="662"/>
      <c r="DB7" s="662"/>
      <c r="DC7" s="662"/>
      <c r="DD7" s="668">
        <v>36316</v>
      </c>
      <c r="DE7" s="660"/>
      <c r="DF7" s="660"/>
      <c r="DG7" s="660"/>
      <c r="DH7" s="660"/>
      <c r="DI7" s="660"/>
      <c r="DJ7" s="660"/>
      <c r="DK7" s="660"/>
      <c r="DL7" s="660"/>
      <c r="DM7" s="660"/>
      <c r="DN7" s="660"/>
      <c r="DO7" s="660"/>
      <c r="DP7" s="661"/>
      <c r="DQ7" s="668">
        <v>333894</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611</v>
      </c>
      <c r="S8" s="660"/>
      <c r="T8" s="660"/>
      <c r="U8" s="660"/>
      <c r="V8" s="660"/>
      <c r="W8" s="660"/>
      <c r="X8" s="660"/>
      <c r="Y8" s="661"/>
      <c r="Z8" s="662">
        <v>0</v>
      </c>
      <c r="AA8" s="662"/>
      <c r="AB8" s="662"/>
      <c r="AC8" s="662"/>
      <c r="AD8" s="663">
        <v>611</v>
      </c>
      <c r="AE8" s="663"/>
      <c r="AF8" s="663"/>
      <c r="AG8" s="663"/>
      <c r="AH8" s="663"/>
      <c r="AI8" s="663"/>
      <c r="AJ8" s="663"/>
      <c r="AK8" s="663"/>
      <c r="AL8" s="664">
        <v>0</v>
      </c>
      <c r="AM8" s="665"/>
      <c r="AN8" s="665"/>
      <c r="AO8" s="666"/>
      <c r="AP8" s="656" t="s">
        <v>236</v>
      </c>
      <c r="AQ8" s="657"/>
      <c r="AR8" s="657"/>
      <c r="AS8" s="657"/>
      <c r="AT8" s="657"/>
      <c r="AU8" s="657"/>
      <c r="AV8" s="657"/>
      <c r="AW8" s="657"/>
      <c r="AX8" s="657"/>
      <c r="AY8" s="657"/>
      <c r="AZ8" s="657"/>
      <c r="BA8" s="657"/>
      <c r="BB8" s="657"/>
      <c r="BC8" s="657"/>
      <c r="BD8" s="657"/>
      <c r="BE8" s="657"/>
      <c r="BF8" s="658"/>
      <c r="BG8" s="659">
        <v>3680</v>
      </c>
      <c r="BH8" s="660"/>
      <c r="BI8" s="660"/>
      <c r="BJ8" s="660"/>
      <c r="BK8" s="660"/>
      <c r="BL8" s="660"/>
      <c r="BM8" s="660"/>
      <c r="BN8" s="661"/>
      <c r="BO8" s="662">
        <v>1.5</v>
      </c>
      <c r="BP8" s="662"/>
      <c r="BQ8" s="662"/>
      <c r="BR8" s="662"/>
      <c r="BS8" s="668" t="s">
        <v>237</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460235</v>
      </c>
      <c r="CS8" s="660"/>
      <c r="CT8" s="660"/>
      <c r="CU8" s="660"/>
      <c r="CV8" s="660"/>
      <c r="CW8" s="660"/>
      <c r="CX8" s="660"/>
      <c r="CY8" s="661"/>
      <c r="CZ8" s="662">
        <v>15.2</v>
      </c>
      <c r="DA8" s="662"/>
      <c r="DB8" s="662"/>
      <c r="DC8" s="662"/>
      <c r="DD8" s="668">
        <v>24319</v>
      </c>
      <c r="DE8" s="660"/>
      <c r="DF8" s="660"/>
      <c r="DG8" s="660"/>
      <c r="DH8" s="660"/>
      <c r="DI8" s="660"/>
      <c r="DJ8" s="660"/>
      <c r="DK8" s="660"/>
      <c r="DL8" s="660"/>
      <c r="DM8" s="660"/>
      <c r="DN8" s="660"/>
      <c r="DO8" s="660"/>
      <c r="DP8" s="661"/>
      <c r="DQ8" s="668">
        <v>309243</v>
      </c>
      <c r="DR8" s="660"/>
      <c r="DS8" s="660"/>
      <c r="DT8" s="660"/>
      <c r="DU8" s="660"/>
      <c r="DV8" s="660"/>
      <c r="DW8" s="660"/>
      <c r="DX8" s="660"/>
      <c r="DY8" s="660"/>
      <c r="DZ8" s="660"/>
      <c r="EA8" s="660"/>
      <c r="EB8" s="660"/>
      <c r="EC8" s="669"/>
    </row>
    <row r="9" spans="2:143" ht="11.25" customHeight="1">
      <c r="B9" s="656" t="s">
        <v>239</v>
      </c>
      <c r="C9" s="657"/>
      <c r="D9" s="657"/>
      <c r="E9" s="657"/>
      <c r="F9" s="657"/>
      <c r="G9" s="657"/>
      <c r="H9" s="657"/>
      <c r="I9" s="657"/>
      <c r="J9" s="657"/>
      <c r="K9" s="657"/>
      <c r="L9" s="657"/>
      <c r="M9" s="657"/>
      <c r="N9" s="657"/>
      <c r="O9" s="657"/>
      <c r="P9" s="657"/>
      <c r="Q9" s="658"/>
      <c r="R9" s="659">
        <v>625</v>
      </c>
      <c r="S9" s="660"/>
      <c r="T9" s="660"/>
      <c r="U9" s="660"/>
      <c r="V9" s="660"/>
      <c r="W9" s="660"/>
      <c r="X9" s="660"/>
      <c r="Y9" s="661"/>
      <c r="Z9" s="662">
        <v>0</v>
      </c>
      <c r="AA9" s="662"/>
      <c r="AB9" s="662"/>
      <c r="AC9" s="662"/>
      <c r="AD9" s="663">
        <v>625</v>
      </c>
      <c r="AE9" s="663"/>
      <c r="AF9" s="663"/>
      <c r="AG9" s="663"/>
      <c r="AH9" s="663"/>
      <c r="AI9" s="663"/>
      <c r="AJ9" s="663"/>
      <c r="AK9" s="663"/>
      <c r="AL9" s="664">
        <v>0</v>
      </c>
      <c r="AM9" s="665"/>
      <c r="AN9" s="665"/>
      <c r="AO9" s="666"/>
      <c r="AP9" s="656" t="s">
        <v>240</v>
      </c>
      <c r="AQ9" s="657"/>
      <c r="AR9" s="657"/>
      <c r="AS9" s="657"/>
      <c r="AT9" s="657"/>
      <c r="AU9" s="657"/>
      <c r="AV9" s="657"/>
      <c r="AW9" s="657"/>
      <c r="AX9" s="657"/>
      <c r="AY9" s="657"/>
      <c r="AZ9" s="657"/>
      <c r="BA9" s="657"/>
      <c r="BB9" s="657"/>
      <c r="BC9" s="657"/>
      <c r="BD9" s="657"/>
      <c r="BE9" s="657"/>
      <c r="BF9" s="658"/>
      <c r="BG9" s="659">
        <v>123328</v>
      </c>
      <c r="BH9" s="660"/>
      <c r="BI9" s="660"/>
      <c r="BJ9" s="660"/>
      <c r="BK9" s="660"/>
      <c r="BL9" s="660"/>
      <c r="BM9" s="660"/>
      <c r="BN9" s="661"/>
      <c r="BO9" s="662">
        <v>50.5</v>
      </c>
      <c r="BP9" s="662"/>
      <c r="BQ9" s="662"/>
      <c r="BR9" s="662"/>
      <c r="BS9" s="668" t="s">
        <v>130</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183088</v>
      </c>
      <c r="CS9" s="660"/>
      <c r="CT9" s="660"/>
      <c r="CU9" s="660"/>
      <c r="CV9" s="660"/>
      <c r="CW9" s="660"/>
      <c r="CX9" s="660"/>
      <c r="CY9" s="661"/>
      <c r="CZ9" s="662">
        <v>6</v>
      </c>
      <c r="DA9" s="662"/>
      <c r="DB9" s="662"/>
      <c r="DC9" s="662"/>
      <c r="DD9" s="668">
        <v>2924</v>
      </c>
      <c r="DE9" s="660"/>
      <c r="DF9" s="660"/>
      <c r="DG9" s="660"/>
      <c r="DH9" s="660"/>
      <c r="DI9" s="660"/>
      <c r="DJ9" s="660"/>
      <c r="DK9" s="660"/>
      <c r="DL9" s="660"/>
      <c r="DM9" s="660"/>
      <c r="DN9" s="660"/>
      <c r="DO9" s="660"/>
      <c r="DP9" s="661"/>
      <c r="DQ9" s="668">
        <v>173183</v>
      </c>
      <c r="DR9" s="660"/>
      <c r="DS9" s="660"/>
      <c r="DT9" s="660"/>
      <c r="DU9" s="660"/>
      <c r="DV9" s="660"/>
      <c r="DW9" s="660"/>
      <c r="DX9" s="660"/>
      <c r="DY9" s="660"/>
      <c r="DZ9" s="660"/>
      <c r="EA9" s="660"/>
      <c r="EB9" s="660"/>
      <c r="EC9" s="669"/>
    </row>
    <row r="10" spans="2:143" ht="11.25" customHeight="1">
      <c r="B10" s="656" t="s">
        <v>242</v>
      </c>
      <c r="C10" s="657"/>
      <c r="D10" s="657"/>
      <c r="E10" s="657"/>
      <c r="F10" s="657"/>
      <c r="G10" s="657"/>
      <c r="H10" s="657"/>
      <c r="I10" s="657"/>
      <c r="J10" s="657"/>
      <c r="K10" s="657"/>
      <c r="L10" s="657"/>
      <c r="M10" s="657"/>
      <c r="N10" s="657"/>
      <c r="O10" s="657"/>
      <c r="P10" s="657"/>
      <c r="Q10" s="658"/>
      <c r="R10" s="659" t="s">
        <v>237</v>
      </c>
      <c r="S10" s="660"/>
      <c r="T10" s="660"/>
      <c r="U10" s="660"/>
      <c r="V10" s="660"/>
      <c r="W10" s="660"/>
      <c r="X10" s="660"/>
      <c r="Y10" s="661"/>
      <c r="Z10" s="662" t="s">
        <v>237</v>
      </c>
      <c r="AA10" s="662"/>
      <c r="AB10" s="662"/>
      <c r="AC10" s="662"/>
      <c r="AD10" s="663" t="s">
        <v>130</v>
      </c>
      <c r="AE10" s="663"/>
      <c r="AF10" s="663"/>
      <c r="AG10" s="663"/>
      <c r="AH10" s="663"/>
      <c r="AI10" s="663"/>
      <c r="AJ10" s="663"/>
      <c r="AK10" s="663"/>
      <c r="AL10" s="664" t="s">
        <v>237</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3545</v>
      </c>
      <c r="BH10" s="660"/>
      <c r="BI10" s="660"/>
      <c r="BJ10" s="660"/>
      <c r="BK10" s="660"/>
      <c r="BL10" s="660"/>
      <c r="BM10" s="660"/>
      <c r="BN10" s="661"/>
      <c r="BO10" s="662">
        <v>1.5</v>
      </c>
      <c r="BP10" s="662"/>
      <c r="BQ10" s="662"/>
      <c r="BR10" s="662"/>
      <c r="BS10" s="668" t="s">
        <v>130</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2255</v>
      </c>
      <c r="CS10" s="660"/>
      <c r="CT10" s="660"/>
      <c r="CU10" s="660"/>
      <c r="CV10" s="660"/>
      <c r="CW10" s="660"/>
      <c r="CX10" s="660"/>
      <c r="CY10" s="661"/>
      <c r="CZ10" s="662">
        <v>0.1</v>
      </c>
      <c r="DA10" s="662"/>
      <c r="DB10" s="662"/>
      <c r="DC10" s="662"/>
      <c r="DD10" s="668" t="s">
        <v>130</v>
      </c>
      <c r="DE10" s="660"/>
      <c r="DF10" s="660"/>
      <c r="DG10" s="660"/>
      <c r="DH10" s="660"/>
      <c r="DI10" s="660"/>
      <c r="DJ10" s="660"/>
      <c r="DK10" s="660"/>
      <c r="DL10" s="660"/>
      <c r="DM10" s="660"/>
      <c r="DN10" s="660"/>
      <c r="DO10" s="660"/>
      <c r="DP10" s="661"/>
      <c r="DQ10" s="668">
        <v>255</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237</v>
      </c>
      <c r="S11" s="660"/>
      <c r="T11" s="660"/>
      <c r="U11" s="660"/>
      <c r="V11" s="660"/>
      <c r="W11" s="660"/>
      <c r="X11" s="660"/>
      <c r="Y11" s="661"/>
      <c r="Z11" s="662" t="s">
        <v>130</v>
      </c>
      <c r="AA11" s="662"/>
      <c r="AB11" s="662"/>
      <c r="AC11" s="662"/>
      <c r="AD11" s="663" t="s">
        <v>237</v>
      </c>
      <c r="AE11" s="663"/>
      <c r="AF11" s="663"/>
      <c r="AG11" s="663"/>
      <c r="AH11" s="663"/>
      <c r="AI11" s="663"/>
      <c r="AJ11" s="663"/>
      <c r="AK11" s="663"/>
      <c r="AL11" s="664" t="s">
        <v>130</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4766</v>
      </c>
      <c r="BH11" s="660"/>
      <c r="BI11" s="660"/>
      <c r="BJ11" s="660"/>
      <c r="BK11" s="660"/>
      <c r="BL11" s="660"/>
      <c r="BM11" s="660"/>
      <c r="BN11" s="661"/>
      <c r="BO11" s="662">
        <v>2</v>
      </c>
      <c r="BP11" s="662"/>
      <c r="BQ11" s="662"/>
      <c r="BR11" s="662"/>
      <c r="BS11" s="668">
        <v>752</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637391</v>
      </c>
      <c r="CS11" s="660"/>
      <c r="CT11" s="660"/>
      <c r="CU11" s="660"/>
      <c r="CV11" s="660"/>
      <c r="CW11" s="660"/>
      <c r="CX11" s="660"/>
      <c r="CY11" s="661"/>
      <c r="CZ11" s="662">
        <v>21</v>
      </c>
      <c r="DA11" s="662"/>
      <c r="DB11" s="662"/>
      <c r="DC11" s="662"/>
      <c r="DD11" s="668">
        <v>527081</v>
      </c>
      <c r="DE11" s="660"/>
      <c r="DF11" s="660"/>
      <c r="DG11" s="660"/>
      <c r="DH11" s="660"/>
      <c r="DI11" s="660"/>
      <c r="DJ11" s="660"/>
      <c r="DK11" s="660"/>
      <c r="DL11" s="660"/>
      <c r="DM11" s="660"/>
      <c r="DN11" s="660"/>
      <c r="DO11" s="660"/>
      <c r="DP11" s="661"/>
      <c r="DQ11" s="668">
        <v>106021</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38577</v>
      </c>
      <c r="S12" s="660"/>
      <c r="T12" s="660"/>
      <c r="U12" s="660"/>
      <c r="V12" s="660"/>
      <c r="W12" s="660"/>
      <c r="X12" s="660"/>
      <c r="Y12" s="661"/>
      <c r="Z12" s="662">
        <v>1.2</v>
      </c>
      <c r="AA12" s="662"/>
      <c r="AB12" s="662"/>
      <c r="AC12" s="662"/>
      <c r="AD12" s="663">
        <v>38577</v>
      </c>
      <c r="AE12" s="663"/>
      <c r="AF12" s="663"/>
      <c r="AG12" s="663"/>
      <c r="AH12" s="663"/>
      <c r="AI12" s="663"/>
      <c r="AJ12" s="663"/>
      <c r="AK12" s="663"/>
      <c r="AL12" s="664">
        <v>2.2999999999999998</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85123</v>
      </c>
      <c r="BH12" s="660"/>
      <c r="BI12" s="660"/>
      <c r="BJ12" s="660"/>
      <c r="BK12" s="660"/>
      <c r="BL12" s="660"/>
      <c r="BM12" s="660"/>
      <c r="BN12" s="661"/>
      <c r="BO12" s="662">
        <v>34.9</v>
      </c>
      <c r="BP12" s="662"/>
      <c r="BQ12" s="662"/>
      <c r="BR12" s="662"/>
      <c r="BS12" s="668" t="s">
        <v>130</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143496</v>
      </c>
      <c r="CS12" s="660"/>
      <c r="CT12" s="660"/>
      <c r="CU12" s="660"/>
      <c r="CV12" s="660"/>
      <c r="CW12" s="660"/>
      <c r="CX12" s="660"/>
      <c r="CY12" s="661"/>
      <c r="CZ12" s="662">
        <v>4.7</v>
      </c>
      <c r="DA12" s="662"/>
      <c r="DB12" s="662"/>
      <c r="DC12" s="662"/>
      <c r="DD12" s="668">
        <v>55425</v>
      </c>
      <c r="DE12" s="660"/>
      <c r="DF12" s="660"/>
      <c r="DG12" s="660"/>
      <c r="DH12" s="660"/>
      <c r="DI12" s="660"/>
      <c r="DJ12" s="660"/>
      <c r="DK12" s="660"/>
      <c r="DL12" s="660"/>
      <c r="DM12" s="660"/>
      <c r="DN12" s="660"/>
      <c r="DO12" s="660"/>
      <c r="DP12" s="661"/>
      <c r="DQ12" s="668">
        <v>77868</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t="s">
        <v>237</v>
      </c>
      <c r="S13" s="660"/>
      <c r="T13" s="660"/>
      <c r="U13" s="660"/>
      <c r="V13" s="660"/>
      <c r="W13" s="660"/>
      <c r="X13" s="660"/>
      <c r="Y13" s="661"/>
      <c r="Z13" s="662" t="s">
        <v>130</v>
      </c>
      <c r="AA13" s="662"/>
      <c r="AB13" s="662"/>
      <c r="AC13" s="662"/>
      <c r="AD13" s="663" t="s">
        <v>237</v>
      </c>
      <c r="AE13" s="663"/>
      <c r="AF13" s="663"/>
      <c r="AG13" s="663"/>
      <c r="AH13" s="663"/>
      <c r="AI13" s="663"/>
      <c r="AJ13" s="663"/>
      <c r="AK13" s="663"/>
      <c r="AL13" s="664" t="s">
        <v>237</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85051</v>
      </c>
      <c r="BH13" s="660"/>
      <c r="BI13" s="660"/>
      <c r="BJ13" s="660"/>
      <c r="BK13" s="660"/>
      <c r="BL13" s="660"/>
      <c r="BM13" s="660"/>
      <c r="BN13" s="661"/>
      <c r="BO13" s="662">
        <v>34.9</v>
      </c>
      <c r="BP13" s="662"/>
      <c r="BQ13" s="662"/>
      <c r="BR13" s="662"/>
      <c r="BS13" s="668" t="s">
        <v>237</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398075</v>
      </c>
      <c r="CS13" s="660"/>
      <c r="CT13" s="660"/>
      <c r="CU13" s="660"/>
      <c r="CV13" s="660"/>
      <c r="CW13" s="660"/>
      <c r="CX13" s="660"/>
      <c r="CY13" s="661"/>
      <c r="CZ13" s="662">
        <v>13.1</v>
      </c>
      <c r="DA13" s="662"/>
      <c r="DB13" s="662"/>
      <c r="DC13" s="662"/>
      <c r="DD13" s="668">
        <v>89843</v>
      </c>
      <c r="DE13" s="660"/>
      <c r="DF13" s="660"/>
      <c r="DG13" s="660"/>
      <c r="DH13" s="660"/>
      <c r="DI13" s="660"/>
      <c r="DJ13" s="660"/>
      <c r="DK13" s="660"/>
      <c r="DL13" s="660"/>
      <c r="DM13" s="660"/>
      <c r="DN13" s="660"/>
      <c r="DO13" s="660"/>
      <c r="DP13" s="661"/>
      <c r="DQ13" s="668">
        <v>269642</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237</v>
      </c>
      <c r="S14" s="660"/>
      <c r="T14" s="660"/>
      <c r="U14" s="660"/>
      <c r="V14" s="660"/>
      <c r="W14" s="660"/>
      <c r="X14" s="660"/>
      <c r="Y14" s="661"/>
      <c r="Z14" s="662" t="s">
        <v>130</v>
      </c>
      <c r="AA14" s="662"/>
      <c r="AB14" s="662"/>
      <c r="AC14" s="662"/>
      <c r="AD14" s="663" t="s">
        <v>237</v>
      </c>
      <c r="AE14" s="663"/>
      <c r="AF14" s="663"/>
      <c r="AG14" s="663"/>
      <c r="AH14" s="663"/>
      <c r="AI14" s="663"/>
      <c r="AJ14" s="663"/>
      <c r="AK14" s="663"/>
      <c r="AL14" s="664" t="s">
        <v>130</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6880</v>
      </c>
      <c r="BH14" s="660"/>
      <c r="BI14" s="660"/>
      <c r="BJ14" s="660"/>
      <c r="BK14" s="660"/>
      <c r="BL14" s="660"/>
      <c r="BM14" s="660"/>
      <c r="BN14" s="661"/>
      <c r="BO14" s="662">
        <v>2.8</v>
      </c>
      <c r="BP14" s="662"/>
      <c r="BQ14" s="662"/>
      <c r="BR14" s="662"/>
      <c r="BS14" s="668" t="s">
        <v>130</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165760</v>
      </c>
      <c r="CS14" s="660"/>
      <c r="CT14" s="660"/>
      <c r="CU14" s="660"/>
      <c r="CV14" s="660"/>
      <c r="CW14" s="660"/>
      <c r="CX14" s="660"/>
      <c r="CY14" s="661"/>
      <c r="CZ14" s="662">
        <v>5.5</v>
      </c>
      <c r="DA14" s="662"/>
      <c r="DB14" s="662"/>
      <c r="DC14" s="662"/>
      <c r="DD14" s="668" t="s">
        <v>237</v>
      </c>
      <c r="DE14" s="660"/>
      <c r="DF14" s="660"/>
      <c r="DG14" s="660"/>
      <c r="DH14" s="660"/>
      <c r="DI14" s="660"/>
      <c r="DJ14" s="660"/>
      <c r="DK14" s="660"/>
      <c r="DL14" s="660"/>
      <c r="DM14" s="660"/>
      <c r="DN14" s="660"/>
      <c r="DO14" s="660"/>
      <c r="DP14" s="661"/>
      <c r="DQ14" s="668">
        <v>113160</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11012</v>
      </c>
      <c r="S15" s="660"/>
      <c r="T15" s="660"/>
      <c r="U15" s="660"/>
      <c r="V15" s="660"/>
      <c r="W15" s="660"/>
      <c r="X15" s="660"/>
      <c r="Y15" s="661"/>
      <c r="Z15" s="662">
        <v>0.4</v>
      </c>
      <c r="AA15" s="662"/>
      <c r="AB15" s="662"/>
      <c r="AC15" s="662"/>
      <c r="AD15" s="663">
        <v>11012</v>
      </c>
      <c r="AE15" s="663"/>
      <c r="AF15" s="663"/>
      <c r="AG15" s="663"/>
      <c r="AH15" s="663"/>
      <c r="AI15" s="663"/>
      <c r="AJ15" s="663"/>
      <c r="AK15" s="663"/>
      <c r="AL15" s="664">
        <v>0.7</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16657</v>
      </c>
      <c r="BH15" s="660"/>
      <c r="BI15" s="660"/>
      <c r="BJ15" s="660"/>
      <c r="BK15" s="660"/>
      <c r="BL15" s="660"/>
      <c r="BM15" s="660"/>
      <c r="BN15" s="661"/>
      <c r="BO15" s="662">
        <v>6.8</v>
      </c>
      <c r="BP15" s="662"/>
      <c r="BQ15" s="662"/>
      <c r="BR15" s="662"/>
      <c r="BS15" s="668" t="s">
        <v>237</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309451</v>
      </c>
      <c r="CS15" s="660"/>
      <c r="CT15" s="660"/>
      <c r="CU15" s="660"/>
      <c r="CV15" s="660"/>
      <c r="CW15" s="660"/>
      <c r="CX15" s="660"/>
      <c r="CY15" s="661"/>
      <c r="CZ15" s="662">
        <v>10.199999999999999</v>
      </c>
      <c r="DA15" s="662"/>
      <c r="DB15" s="662"/>
      <c r="DC15" s="662"/>
      <c r="DD15" s="668">
        <v>22796</v>
      </c>
      <c r="DE15" s="660"/>
      <c r="DF15" s="660"/>
      <c r="DG15" s="660"/>
      <c r="DH15" s="660"/>
      <c r="DI15" s="660"/>
      <c r="DJ15" s="660"/>
      <c r="DK15" s="660"/>
      <c r="DL15" s="660"/>
      <c r="DM15" s="660"/>
      <c r="DN15" s="660"/>
      <c r="DO15" s="660"/>
      <c r="DP15" s="661"/>
      <c r="DQ15" s="668">
        <v>252689</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130</v>
      </c>
      <c r="S16" s="660"/>
      <c r="T16" s="660"/>
      <c r="U16" s="660"/>
      <c r="V16" s="660"/>
      <c r="W16" s="660"/>
      <c r="X16" s="660"/>
      <c r="Y16" s="661"/>
      <c r="Z16" s="662" t="s">
        <v>130</v>
      </c>
      <c r="AA16" s="662"/>
      <c r="AB16" s="662"/>
      <c r="AC16" s="662"/>
      <c r="AD16" s="663" t="s">
        <v>130</v>
      </c>
      <c r="AE16" s="663"/>
      <c r="AF16" s="663"/>
      <c r="AG16" s="663"/>
      <c r="AH16" s="663"/>
      <c r="AI16" s="663"/>
      <c r="AJ16" s="663"/>
      <c r="AK16" s="663"/>
      <c r="AL16" s="664" t="s">
        <v>130</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237</v>
      </c>
      <c r="BH16" s="660"/>
      <c r="BI16" s="660"/>
      <c r="BJ16" s="660"/>
      <c r="BK16" s="660"/>
      <c r="BL16" s="660"/>
      <c r="BM16" s="660"/>
      <c r="BN16" s="661"/>
      <c r="BO16" s="662" t="s">
        <v>130</v>
      </c>
      <c r="BP16" s="662"/>
      <c r="BQ16" s="662"/>
      <c r="BR16" s="662"/>
      <c r="BS16" s="668" t="s">
        <v>237</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t="s">
        <v>237</v>
      </c>
      <c r="CS16" s="660"/>
      <c r="CT16" s="660"/>
      <c r="CU16" s="660"/>
      <c r="CV16" s="660"/>
      <c r="CW16" s="660"/>
      <c r="CX16" s="660"/>
      <c r="CY16" s="661"/>
      <c r="CZ16" s="662" t="s">
        <v>237</v>
      </c>
      <c r="DA16" s="662"/>
      <c r="DB16" s="662"/>
      <c r="DC16" s="662"/>
      <c r="DD16" s="668" t="s">
        <v>130</v>
      </c>
      <c r="DE16" s="660"/>
      <c r="DF16" s="660"/>
      <c r="DG16" s="660"/>
      <c r="DH16" s="660"/>
      <c r="DI16" s="660"/>
      <c r="DJ16" s="660"/>
      <c r="DK16" s="660"/>
      <c r="DL16" s="660"/>
      <c r="DM16" s="660"/>
      <c r="DN16" s="660"/>
      <c r="DO16" s="660"/>
      <c r="DP16" s="661"/>
      <c r="DQ16" s="668" t="s">
        <v>130</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187</v>
      </c>
      <c r="S17" s="660"/>
      <c r="T17" s="660"/>
      <c r="U17" s="660"/>
      <c r="V17" s="660"/>
      <c r="W17" s="660"/>
      <c r="X17" s="660"/>
      <c r="Y17" s="661"/>
      <c r="Z17" s="662">
        <v>0</v>
      </c>
      <c r="AA17" s="662"/>
      <c r="AB17" s="662"/>
      <c r="AC17" s="662"/>
      <c r="AD17" s="663">
        <v>187</v>
      </c>
      <c r="AE17" s="663"/>
      <c r="AF17" s="663"/>
      <c r="AG17" s="663"/>
      <c r="AH17" s="663"/>
      <c r="AI17" s="663"/>
      <c r="AJ17" s="663"/>
      <c r="AK17" s="663"/>
      <c r="AL17" s="664">
        <v>0</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237</v>
      </c>
      <c r="BH17" s="660"/>
      <c r="BI17" s="660"/>
      <c r="BJ17" s="660"/>
      <c r="BK17" s="660"/>
      <c r="BL17" s="660"/>
      <c r="BM17" s="660"/>
      <c r="BN17" s="661"/>
      <c r="BO17" s="662" t="s">
        <v>130</v>
      </c>
      <c r="BP17" s="662"/>
      <c r="BQ17" s="662"/>
      <c r="BR17" s="662"/>
      <c r="BS17" s="668" t="s">
        <v>130</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310700</v>
      </c>
      <c r="CS17" s="660"/>
      <c r="CT17" s="660"/>
      <c r="CU17" s="660"/>
      <c r="CV17" s="660"/>
      <c r="CW17" s="660"/>
      <c r="CX17" s="660"/>
      <c r="CY17" s="661"/>
      <c r="CZ17" s="662">
        <v>10.199999999999999</v>
      </c>
      <c r="DA17" s="662"/>
      <c r="DB17" s="662"/>
      <c r="DC17" s="662"/>
      <c r="DD17" s="668" t="s">
        <v>237</v>
      </c>
      <c r="DE17" s="660"/>
      <c r="DF17" s="660"/>
      <c r="DG17" s="660"/>
      <c r="DH17" s="660"/>
      <c r="DI17" s="660"/>
      <c r="DJ17" s="660"/>
      <c r="DK17" s="660"/>
      <c r="DL17" s="660"/>
      <c r="DM17" s="660"/>
      <c r="DN17" s="660"/>
      <c r="DO17" s="660"/>
      <c r="DP17" s="661"/>
      <c r="DQ17" s="668">
        <v>286038</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1419512</v>
      </c>
      <c r="S18" s="660"/>
      <c r="T18" s="660"/>
      <c r="U18" s="660"/>
      <c r="V18" s="660"/>
      <c r="W18" s="660"/>
      <c r="X18" s="660"/>
      <c r="Y18" s="661"/>
      <c r="Z18" s="662">
        <v>45.9</v>
      </c>
      <c r="AA18" s="662"/>
      <c r="AB18" s="662"/>
      <c r="AC18" s="662"/>
      <c r="AD18" s="663">
        <v>1314620</v>
      </c>
      <c r="AE18" s="663"/>
      <c r="AF18" s="663"/>
      <c r="AG18" s="663"/>
      <c r="AH18" s="663"/>
      <c r="AI18" s="663"/>
      <c r="AJ18" s="663"/>
      <c r="AK18" s="663"/>
      <c r="AL18" s="664">
        <v>78.900000000000006</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62" t="s">
        <v>237</v>
      </c>
      <c r="BP18" s="662"/>
      <c r="BQ18" s="662"/>
      <c r="BR18" s="662"/>
      <c r="BS18" s="668" t="s">
        <v>237</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237</v>
      </c>
      <c r="CS18" s="660"/>
      <c r="CT18" s="660"/>
      <c r="CU18" s="660"/>
      <c r="CV18" s="660"/>
      <c r="CW18" s="660"/>
      <c r="CX18" s="660"/>
      <c r="CY18" s="661"/>
      <c r="CZ18" s="662" t="s">
        <v>237</v>
      </c>
      <c r="DA18" s="662"/>
      <c r="DB18" s="662"/>
      <c r="DC18" s="662"/>
      <c r="DD18" s="668" t="s">
        <v>237</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1314620</v>
      </c>
      <c r="S19" s="660"/>
      <c r="T19" s="660"/>
      <c r="U19" s="660"/>
      <c r="V19" s="660"/>
      <c r="W19" s="660"/>
      <c r="X19" s="660"/>
      <c r="Y19" s="661"/>
      <c r="Z19" s="662">
        <v>42.5</v>
      </c>
      <c r="AA19" s="662"/>
      <c r="AB19" s="662"/>
      <c r="AC19" s="662"/>
      <c r="AD19" s="663">
        <v>1314620</v>
      </c>
      <c r="AE19" s="663"/>
      <c r="AF19" s="663"/>
      <c r="AG19" s="663"/>
      <c r="AH19" s="663"/>
      <c r="AI19" s="663"/>
      <c r="AJ19" s="663"/>
      <c r="AK19" s="663"/>
      <c r="AL19" s="664">
        <v>78.900000000000006</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t="s">
        <v>237</v>
      </c>
      <c r="BH19" s="660"/>
      <c r="BI19" s="660"/>
      <c r="BJ19" s="660"/>
      <c r="BK19" s="660"/>
      <c r="BL19" s="660"/>
      <c r="BM19" s="660"/>
      <c r="BN19" s="661"/>
      <c r="BO19" s="662" t="s">
        <v>130</v>
      </c>
      <c r="BP19" s="662"/>
      <c r="BQ19" s="662"/>
      <c r="BR19" s="662"/>
      <c r="BS19" s="668" t="s">
        <v>237</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130</v>
      </c>
      <c r="DA19" s="662"/>
      <c r="DB19" s="662"/>
      <c r="DC19" s="662"/>
      <c r="DD19" s="668" t="s">
        <v>237</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104892</v>
      </c>
      <c r="S20" s="660"/>
      <c r="T20" s="660"/>
      <c r="U20" s="660"/>
      <c r="V20" s="660"/>
      <c r="W20" s="660"/>
      <c r="X20" s="660"/>
      <c r="Y20" s="661"/>
      <c r="Z20" s="662">
        <v>3.4</v>
      </c>
      <c r="AA20" s="662"/>
      <c r="AB20" s="662"/>
      <c r="AC20" s="662"/>
      <c r="AD20" s="663" t="s">
        <v>130</v>
      </c>
      <c r="AE20" s="663"/>
      <c r="AF20" s="663"/>
      <c r="AG20" s="663"/>
      <c r="AH20" s="663"/>
      <c r="AI20" s="663"/>
      <c r="AJ20" s="663"/>
      <c r="AK20" s="663"/>
      <c r="AL20" s="664" t="s">
        <v>130</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t="s">
        <v>130</v>
      </c>
      <c r="BH20" s="660"/>
      <c r="BI20" s="660"/>
      <c r="BJ20" s="660"/>
      <c r="BK20" s="660"/>
      <c r="BL20" s="660"/>
      <c r="BM20" s="660"/>
      <c r="BN20" s="661"/>
      <c r="BO20" s="662" t="s">
        <v>130</v>
      </c>
      <c r="BP20" s="662"/>
      <c r="BQ20" s="662"/>
      <c r="BR20" s="662"/>
      <c r="BS20" s="668" t="s">
        <v>130</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3036252</v>
      </c>
      <c r="CS20" s="660"/>
      <c r="CT20" s="660"/>
      <c r="CU20" s="660"/>
      <c r="CV20" s="660"/>
      <c r="CW20" s="660"/>
      <c r="CX20" s="660"/>
      <c r="CY20" s="661"/>
      <c r="CZ20" s="662">
        <v>100</v>
      </c>
      <c r="DA20" s="662"/>
      <c r="DB20" s="662"/>
      <c r="DC20" s="662"/>
      <c r="DD20" s="668">
        <v>758704</v>
      </c>
      <c r="DE20" s="660"/>
      <c r="DF20" s="660"/>
      <c r="DG20" s="660"/>
      <c r="DH20" s="660"/>
      <c r="DI20" s="660"/>
      <c r="DJ20" s="660"/>
      <c r="DK20" s="660"/>
      <c r="DL20" s="660"/>
      <c r="DM20" s="660"/>
      <c r="DN20" s="660"/>
      <c r="DO20" s="660"/>
      <c r="DP20" s="661"/>
      <c r="DQ20" s="668">
        <v>1967097</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t="s">
        <v>130</v>
      </c>
      <c r="S21" s="660"/>
      <c r="T21" s="660"/>
      <c r="U21" s="660"/>
      <c r="V21" s="660"/>
      <c r="W21" s="660"/>
      <c r="X21" s="660"/>
      <c r="Y21" s="661"/>
      <c r="Z21" s="662" t="s">
        <v>130</v>
      </c>
      <c r="AA21" s="662"/>
      <c r="AB21" s="662"/>
      <c r="AC21" s="662"/>
      <c r="AD21" s="663" t="s">
        <v>237</v>
      </c>
      <c r="AE21" s="663"/>
      <c r="AF21" s="663"/>
      <c r="AG21" s="663"/>
      <c r="AH21" s="663"/>
      <c r="AI21" s="663"/>
      <c r="AJ21" s="663"/>
      <c r="AK21" s="663"/>
      <c r="AL21" s="664" t="s">
        <v>130</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130</v>
      </c>
      <c r="BH21" s="660"/>
      <c r="BI21" s="660"/>
      <c r="BJ21" s="660"/>
      <c r="BK21" s="660"/>
      <c r="BL21" s="660"/>
      <c r="BM21" s="660"/>
      <c r="BN21" s="661"/>
      <c r="BO21" s="662" t="s">
        <v>237</v>
      </c>
      <c r="BP21" s="662"/>
      <c r="BQ21" s="662"/>
      <c r="BR21" s="662"/>
      <c r="BS21" s="668" t="s">
        <v>130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1758649</v>
      </c>
      <c r="S22" s="660"/>
      <c r="T22" s="660"/>
      <c r="U22" s="660"/>
      <c r="V22" s="660"/>
      <c r="W22" s="660"/>
      <c r="X22" s="660"/>
      <c r="Y22" s="661"/>
      <c r="Z22" s="662">
        <v>56.8</v>
      </c>
      <c r="AA22" s="662"/>
      <c r="AB22" s="662"/>
      <c r="AC22" s="662"/>
      <c r="AD22" s="663">
        <v>1653757</v>
      </c>
      <c r="AE22" s="663"/>
      <c r="AF22" s="663"/>
      <c r="AG22" s="663"/>
      <c r="AH22" s="663"/>
      <c r="AI22" s="663"/>
      <c r="AJ22" s="663"/>
      <c r="AK22" s="663"/>
      <c r="AL22" s="664">
        <v>99.2</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237</v>
      </c>
      <c r="BH22" s="660"/>
      <c r="BI22" s="660"/>
      <c r="BJ22" s="660"/>
      <c r="BK22" s="660"/>
      <c r="BL22" s="660"/>
      <c r="BM22" s="660"/>
      <c r="BN22" s="661"/>
      <c r="BO22" s="662" t="s">
        <v>130</v>
      </c>
      <c r="BP22" s="662"/>
      <c r="BQ22" s="662"/>
      <c r="BR22" s="662"/>
      <c r="BS22" s="668" t="s">
        <v>130</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t="s">
        <v>237</v>
      </c>
      <c r="S23" s="660"/>
      <c r="T23" s="660"/>
      <c r="U23" s="660"/>
      <c r="V23" s="660"/>
      <c r="W23" s="660"/>
      <c r="X23" s="660"/>
      <c r="Y23" s="661"/>
      <c r="Z23" s="662" t="s">
        <v>130</v>
      </c>
      <c r="AA23" s="662"/>
      <c r="AB23" s="662"/>
      <c r="AC23" s="662"/>
      <c r="AD23" s="663" t="s">
        <v>130</v>
      </c>
      <c r="AE23" s="663"/>
      <c r="AF23" s="663"/>
      <c r="AG23" s="663"/>
      <c r="AH23" s="663"/>
      <c r="AI23" s="663"/>
      <c r="AJ23" s="663"/>
      <c r="AK23" s="663"/>
      <c r="AL23" s="664" t="s">
        <v>130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130</v>
      </c>
      <c r="BH23" s="660"/>
      <c r="BI23" s="660"/>
      <c r="BJ23" s="660"/>
      <c r="BK23" s="660"/>
      <c r="BL23" s="660"/>
      <c r="BM23" s="660"/>
      <c r="BN23" s="661"/>
      <c r="BO23" s="662" t="s">
        <v>237</v>
      </c>
      <c r="BP23" s="662"/>
      <c r="BQ23" s="662"/>
      <c r="BR23" s="662"/>
      <c r="BS23" s="668" t="s">
        <v>130</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12638</v>
      </c>
      <c r="S24" s="660"/>
      <c r="T24" s="660"/>
      <c r="U24" s="660"/>
      <c r="V24" s="660"/>
      <c r="W24" s="660"/>
      <c r="X24" s="660"/>
      <c r="Y24" s="661"/>
      <c r="Z24" s="662">
        <v>0.4</v>
      </c>
      <c r="AA24" s="662"/>
      <c r="AB24" s="662"/>
      <c r="AC24" s="662"/>
      <c r="AD24" s="663" t="s">
        <v>130</v>
      </c>
      <c r="AE24" s="663"/>
      <c r="AF24" s="663"/>
      <c r="AG24" s="663"/>
      <c r="AH24" s="663"/>
      <c r="AI24" s="663"/>
      <c r="AJ24" s="663"/>
      <c r="AK24" s="663"/>
      <c r="AL24" s="664" t="s">
        <v>237</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237</v>
      </c>
      <c r="BH24" s="660"/>
      <c r="BI24" s="660"/>
      <c r="BJ24" s="660"/>
      <c r="BK24" s="660"/>
      <c r="BL24" s="660"/>
      <c r="BM24" s="660"/>
      <c r="BN24" s="661"/>
      <c r="BO24" s="662" t="s">
        <v>237</v>
      </c>
      <c r="BP24" s="662"/>
      <c r="BQ24" s="662"/>
      <c r="BR24" s="662"/>
      <c r="BS24" s="668" t="s">
        <v>130</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987067</v>
      </c>
      <c r="CS24" s="649"/>
      <c r="CT24" s="649"/>
      <c r="CU24" s="649"/>
      <c r="CV24" s="649"/>
      <c r="CW24" s="649"/>
      <c r="CX24" s="649"/>
      <c r="CY24" s="650"/>
      <c r="CZ24" s="653">
        <v>32.5</v>
      </c>
      <c r="DA24" s="654"/>
      <c r="DB24" s="654"/>
      <c r="DC24" s="673"/>
      <c r="DD24" s="694">
        <v>850749</v>
      </c>
      <c r="DE24" s="649"/>
      <c r="DF24" s="649"/>
      <c r="DG24" s="649"/>
      <c r="DH24" s="649"/>
      <c r="DI24" s="649"/>
      <c r="DJ24" s="649"/>
      <c r="DK24" s="650"/>
      <c r="DL24" s="694">
        <v>838409</v>
      </c>
      <c r="DM24" s="649"/>
      <c r="DN24" s="649"/>
      <c r="DO24" s="649"/>
      <c r="DP24" s="649"/>
      <c r="DQ24" s="649"/>
      <c r="DR24" s="649"/>
      <c r="DS24" s="649"/>
      <c r="DT24" s="649"/>
      <c r="DU24" s="649"/>
      <c r="DV24" s="650"/>
      <c r="DW24" s="653">
        <v>48.5</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96470</v>
      </c>
      <c r="S25" s="660"/>
      <c r="T25" s="660"/>
      <c r="U25" s="660"/>
      <c r="V25" s="660"/>
      <c r="W25" s="660"/>
      <c r="X25" s="660"/>
      <c r="Y25" s="661"/>
      <c r="Z25" s="662">
        <v>3.1</v>
      </c>
      <c r="AA25" s="662"/>
      <c r="AB25" s="662"/>
      <c r="AC25" s="662"/>
      <c r="AD25" s="663" t="s">
        <v>130</v>
      </c>
      <c r="AE25" s="663"/>
      <c r="AF25" s="663"/>
      <c r="AG25" s="663"/>
      <c r="AH25" s="663"/>
      <c r="AI25" s="663"/>
      <c r="AJ25" s="663"/>
      <c r="AK25" s="663"/>
      <c r="AL25" s="664" t="s">
        <v>237</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130</v>
      </c>
      <c r="BH25" s="660"/>
      <c r="BI25" s="660"/>
      <c r="BJ25" s="660"/>
      <c r="BK25" s="660"/>
      <c r="BL25" s="660"/>
      <c r="BM25" s="660"/>
      <c r="BN25" s="661"/>
      <c r="BO25" s="662" t="s">
        <v>237</v>
      </c>
      <c r="BP25" s="662"/>
      <c r="BQ25" s="662"/>
      <c r="BR25" s="662"/>
      <c r="BS25" s="668" t="s">
        <v>130</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551626</v>
      </c>
      <c r="CS25" s="695"/>
      <c r="CT25" s="695"/>
      <c r="CU25" s="695"/>
      <c r="CV25" s="695"/>
      <c r="CW25" s="695"/>
      <c r="CX25" s="695"/>
      <c r="CY25" s="696"/>
      <c r="CZ25" s="664">
        <v>18.2</v>
      </c>
      <c r="DA25" s="692"/>
      <c r="DB25" s="692"/>
      <c r="DC25" s="697"/>
      <c r="DD25" s="668">
        <v>508876</v>
      </c>
      <c r="DE25" s="695"/>
      <c r="DF25" s="695"/>
      <c r="DG25" s="695"/>
      <c r="DH25" s="695"/>
      <c r="DI25" s="695"/>
      <c r="DJ25" s="695"/>
      <c r="DK25" s="696"/>
      <c r="DL25" s="668">
        <v>508695</v>
      </c>
      <c r="DM25" s="695"/>
      <c r="DN25" s="695"/>
      <c r="DO25" s="695"/>
      <c r="DP25" s="695"/>
      <c r="DQ25" s="695"/>
      <c r="DR25" s="695"/>
      <c r="DS25" s="695"/>
      <c r="DT25" s="695"/>
      <c r="DU25" s="695"/>
      <c r="DV25" s="696"/>
      <c r="DW25" s="664">
        <v>29.4</v>
      </c>
      <c r="DX25" s="692"/>
      <c r="DY25" s="692"/>
      <c r="DZ25" s="692"/>
      <c r="EA25" s="692"/>
      <c r="EB25" s="692"/>
      <c r="EC25" s="693"/>
    </row>
    <row r="26" spans="2:133" ht="11.25" customHeight="1">
      <c r="B26" s="656" t="s">
        <v>293</v>
      </c>
      <c r="C26" s="657"/>
      <c r="D26" s="657"/>
      <c r="E26" s="657"/>
      <c r="F26" s="657"/>
      <c r="G26" s="657"/>
      <c r="H26" s="657"/>
      <c r="I26" s="657"/>
      <c r="J26" s="657"/>
      <c r="K26" s="657"/>
      <c r="L26" s="657"/>
      <c r="M26" s="657"/>
      <c r="N26" s="657"/>
      <c r="O26" s="657"/>
      <c r="P26" s="657"/>
      <c r="Q26" s="658"/>
      <c r="R26" s="659">
        <v>9466</v>
      </c>
      <c r="S26" s="660"/>
      <c r="T26" s="660"/>
      <c r="U26" s="660"/>
      <c r="V26" s="660"/>
      <c r="W26" s="660"/>
      <c r="X26" s="660"/>
      <c r="Y26" s="661"/>
      <c r="Z26" s="662">
        <v>0.3</v>
      </c>
      <c r="AA26" s="662"/>
      <c r="AB26" s="662"/>
      <c r="AC26" s="662"/>
      <c r="AD26" s="663" t="s">
        <v>237</v>
      </c>
      <c r="AE26" s="663"/>
      <c r="AF26" s="663"/>
      <c r="AG26" s="663"/>
      <c r="AH26" s="663"/>
      <c r="AI26" s="663"/>
      <c r="AJ26" s="663"/>
      <c r="AK26" s="663"/>
      <c r="AL26" s="664" t="s">
        <v>237</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237</v>
      </c>
      <c r="BH26" s="660"/>
      <c r="BI26" s="660"/>
      <c r="BJ26" s="660"/>
      <c r="BK26" s="660"/>
      <c r="BL26" s="660"/>
      <c r="BM26" s="660"/>
      <c r="BN26" s="661"/>
      <c r="BO26" s="662" t="s">
        <v>237</v>
      </c>
      <c r="BP26" s="662"/>
      <c r="BQ26" s="662"/>
      <c r="BR26" s="662"/>
      <c r="BS26" s="668" t="s">
        <v>130</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355863</v>
      </c>
      <c r="CS26" s="660"/>
      <c r="CT26" s="660"/>
      <c r="CU26" s="660"/>
      <c r="CV26" s="660"/>
      <c r="CW26" s="660"/>
      <c r="CX26" s="660"/>
      <c r="CY26" s="661"/>
      <c r="CZ26" s="664">
        <v>11.7</v>
      </c>
      <c r="DA26" s="692"/>
      <c r="DB26" s="692"/>
      <c r="DC26" s="697"/>
      <c r="DD26" s="668">
        <v>319870</v>
      </c>
      <c r="DE26" s="660"/>
      <c r="DF26" s="660"/>
      <c r="DG26" s="660"/>
      <c r="DH26" s="660"/>
      <c r="DI26" s="660"/>
      <c r="DJ26" s="660"/>
      <c r="DK26" s="661"/>
      <c r="DL26" s="668" t="s">
        <v>237</v>
      </c>
      <c r="DM26" s="660"/>
      <c r="DN26" s="660"/>
      <c r="DO26" s="660"/>
      <c r="DP26" s="660"/>
      <c r="DQ26" s="660"/>
      <c r="DR26" s="660"/>
      <c r="DS26" s="660"/>
      <c r="DT26" s="660"/>
      <c r="DU26" s="660"/>
      <c r="DV26" s="661"/>
      <c r="DW26" s="664" t="s">
        <v>237</v>
      </c>
      <c r="DX26" s="692"/>
      <c r="DY26" s="692"/>
      <c r="DZ26" s="692"/>
      <c r="EA26" s="692"/>
      <c r="EB26" s="692"/>
      <c r="EC26" s="693"/>
    </row>
    <row r="27" spans="2:133" ht="11.25" customHeight="1">
      <c r="B27" s="656" t="s">
        <v>296</v>
      </c>
      <c r="C27" s="657"/>
      <c r="D27" s="657"/>
      <c r="E27" s="657"/>
      <c r="F27" s="657"/>
      <c r="G27" s="657"/>
      <c r="H27" s="657"/>
      <c r="I27" s="657"/>
      <c r="J27" s="657"/>
      <c r="K27" s="657"/>
      <c r="L27" s="657"/>
      <c r="M27" s="657"/>
      <c r="N27" s="657"/>
      <c r="O27" s="657"/>
      <c r="P27" s="657"/>
      <c r="Q27" s="658"/>
      <c r="R27" s="659">
        <v>568958</v>
      </c>
      <c r="S27" s="660"/>
      <c r="T27" s="660"/>
      <c r="U27" s="660"/>
      <c r="V27" s="660"/>
      <c r="W27" s="660"/>
      <c r="X27" s="660"/>
      <c r="Y27" s="661"/>
      <c r="Z27" s="662">
        <v>18.399999999999999</v>
      </c>
      <c r="AA27" s="662"/>
      <c r="AB27" s="662"/>
      <c r="AC27" s="662"/>
      <c r="AD27" s="663" t="s">
        <v>237</v>
      </c>
      <c r="AE27" s="663"/>
      <c r="AF27" s="663"/>
      <c r="AG27" s="663"/>
      <c r="AH27" s="663"/>
      <c r="AI27" s="663"/>
      <c r="AJ27" s="663"/>
      <c r="AK27" s="663"/>
      <c r="AL27" s="664" t="s">
        <v>237</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243979</v>
      </c>
      <c r="BH27" s="660"/>
      <c r="BI27" s="660"/>
      <c r="BJ27" s="660"/>
      <c r="BK27" s="660"/>
      <c r="BL27" s="660"/>
      <c r="BM27" s="660"/>
      <c r="BN27" s="661"/>
      <c r="BO27" s="662">
        <v>100</v>
      </c>
      <c r="BP27" s="662"/>
      <c r="BQ27" s="662"/>
      <c r="BR27" s="662"/>
      <c r="BS27" s="668">
        <v>752</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124741</v>
      </c>
      <c r="CS27" s="695"/>
      <c r="CT27" s="695"/>
      <c r="CU27" s="695"/>
      <c r="CV27" s="695"/>
      <c r="CW27" s="695"/>
      <c r="CX27" s="695"/>
      <c r="CY27" s="696"/>
      <c r="CZ27" s="664">
        <v>4.0999999999999996</v>
      </c>
      <c r="DA27" s="692"/>
      <c r="DB27" s="692"/>
      <c r="DC27" s="697"/>
      <c r="DD27" s="668">
        <v>55835</v>
      </c>
      <c r="DE27" s="695"/>
      <c r="DF27" s="695"/>
      <c r="DG27" s="695"/>
      <c r="DH27" s="695"/>
      <c r="DI27" s="695"/>
      <c r="DJ27" s="695"/>
      <c r="DK27" s="696"/>
      <c r="DL27" s="668">
        <v>43676</v>
      </c>
      <c r="DM27" s="695"/>
      <c r="DN27" s="695"/>
      <c r="DO27" s="695"/>
      <c r="DP27" s="695"/>
      <c r="DQ27" s="695"/>
      <c r="DR27" s="695"/>
      <c r="DS27" s="695"/>
      <c r="DT27" s="695"/>
      <c r="DU27" s="695"/>
      <c r="DV27" s="696"/>
      <c r="DW27" s="664">
        <v>2.5</v>
      </c>
      <c r="DX27" s="692"/>
      <c r="DY27" s="692"/>
      <c r="DZ27" s="692"/>
      <c r="EA27" s="692"/>
      <c r="EB27" s="692"/>
      <c r="EC27" s="693"/>
    </row>
    <row r="28" spans="2:133" ht="11.25" customHeight="1">
      <c r="B28" s="701" t="s">
        <v>299</v>
      </c>
      <c r="C28" s="702"/>
      <c r="D28" s="702"/>
      <c r="E28" s="702"/>
      <c r="F28" s="702"/>
      <c r="G28" s="702"/>
      <c r="H28" s="702"/>
      <c r="I28" s="702"/>
      <c r="J28" s="702"/>
      <c r="K28" s="702"/>
      <c r="L28" s="702"/>
      <c r="M28" s="702"/>
      <c r="N28" s="702"/>
      <c r="O28" s="702"/>
      <c r="P28" s="702"/>
      <c r="Q28" s="703"/>
      <c r="R28" s="659" t="s">
        <v>237</v>
      </c>
      <c r="S28" s="660"/>
      <c r="T28" s="660"/>
      <c r="U28" s="660"/>
      <c r="V28" s="660"/>
      <c r="W28" s="660"/>
      <c r="X28" s="660"/>
      <c r="Y28" s="661"/>
      <c r="Z28" s="662" t="s">
        <v>130</v>
      </c>
      <c r="AA28" s="662"/>
      <c r="AB28" s="662"/>
      <c r="AC28" s="662"/>
      <c r="AD28" s="663" t="s">
        <v>130</v>
      </c>
      <c r="AE28" s="663"/>
      <c r="AF28" s="663"/>
      <c r="AG28" s="663"/>
      <c r="AH28" s="663"/>
      <c r="AI28" s="663"/>
      <c r="AJ28" s="663"/>
      <c r="AK28" s="663"/>
      <c r="AL28" s="664" t="s">
        <v>237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310700</v>
      </c>
      <c r="CS28" s="660"/>
      <c r="CT28" s="660"/>
      <c r="CU28" s="660"/>
      <c r="CV28" s="660"/>
      <c r="CW28" s="660"/>
      <c r="CX28" s="660"/>
      <c r="CY28" s="661"/>
      <c r="CZ28" s="664">
        <v>10.199999999999999</v>
      </c>
      <c r="DA28" s="692"/>
      <c r="DB28" s="692"/>
      <c r="DC28" s="697"/>
      <c r="DD28" s="668">
        <v>286038</v>
      </c>
      <c r="DE28" s="660"/>
      <c r="DF28" s="660"/>
      <c r="DG28" s="660"/>
      <c r="DH28" s="660"/>
      <c r="DI28" s="660"/>
      <c r="DJ28" s="660"/>
      <c r="DK28" s="661"/>
      <c r="DL28" s="668">
        <v>286038</v>
      </c>
      <c r="DM28" s="660"/>
      <c r="DN28" s="660"/>
      <c r="DO28" s="660"/>
      <c r="DP28" s="660"/>
      <c r="DQ28" s="660"/>
      <c r="DR28" s="660"/>
      <c r="DS28" s="660"/>
      <c r="DT28" s="660"/>
      <c r="DU28" s="660"/>
      <c r="DV28" s="661"/>
      <c r="DW28" s="664">
        <v>16.5</v>
      </c>
      <c r="DX28" s="692"/>
      <c r="DY28" s="692"/>
      <c r="DZ28" s="692"/>
      <c r="EA28" s="692"/>
      <c r="EB28" s="692"/>
      <c r="EC28" s="693"/>
    </row>
    <row r="29" spans="2:133" ht="11.25" customHeight="1">
      <c r="B29" s="656" t="s">
        <v>301</v>
      </c>
      <c r="C29" s="657"/>
      <c r="D29" s="657"/>
      <c r="E29" s="657"/>
      <c r="F29" s="657"/>
      <c r="G29" s="657"/>
      <c r="H29" s="657"/>
      <c r="I29" s="657"/>
      <c r="J29" s="657"/>
      <c r="K29" s="657"/>
      <c r="L29" s="657"/>
      <c r="M29" s="657"/>
      <c r="N29" s="657"/>
      <c r="O29" s="657"/>
      <c r="P29" s="657"/>
      <c r="Q29" s="658"/>
      <c r="R29" s="659">
        <v>111806</v>
      </c>
      <c r="S29" s="660"/>
      <c r="T29" s="660"/>
      <c r="U29" s="660"/>
      <c r="V29" s="660"/>
      <c r="W29" s="660"/>
      <c r="X29" s="660"/>
      <c r="Y29" s="661"/>
      <c r="Z29" s="662">
        <v>3.6</v>
      </c>
      <c r="AA29" s="662"/>
      <c r="AB29" s="662"/>
      <c r="AC29" s="662"/>
      <c r="AD29" s="663" t="s">
        <v>130</v>
      </c>
      <c r="AE29" s="663"/>
      <c r="AF29" s="663"/>
      <c r="AG29" s="663"/>
      <c r="AH29" s="663"/>
      <c r="AI29" s="663"/>
      <c r="AJ29" s="663"/>
      <c r="AK29" s="663"/>
      <c r="AL29" s="664" t="s">
        <v>130</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63</v>
      </c>
      <c r="CG29" s="675"/>
      <c r="CH29" s="675"/>
      <c r="CI29" s="675"/>
      <c r="CJ29" s="675"/>
      <c r="CK29" s="675"/>
      <c r="CL29" s="675"/>
      <c r="CM29" s="675"/>
      <c r="CN29" s="675"/>
      <c r="CO29" s="675"/>
      <c r="CP29" s="675"/>
      <c r="CQ29" s="676"/>
      <c r="CR29" s="659">
        <v>310608</v>
      </c>
      <c r="CS29" s="695"/>
      <c r="CT29" s="695"/>
      <c r="CU29" s="695"/>
      <c r="CV29" s="695"/>
      <c r="CW29" s="695"/>
      <c r="CX29" s="695"/>
      <c r="CY29" s="696"/>
      <c r="CZ29" s="664">
        <v>10.199999999999999</v>
      </c>
      <c r="DA29" s="692"/>
      <c r="DB29" s="692"/>
      <c r="DC29" s="697"/>
      <c r="DD29" s="668">
        <v>285946</v>
      </c>
      <c r="DE29" s="695"/>
      <c r="DF29" s="695"/>
      <c r="DG29" s="695"/>
      <c r="DH29" s="695"/>
      <c r="DI29" s="695"/>
      <c r="DJ29" s="695"/>
      <c r="DK29" s="696"/>
      <c r="DL29" s="668">
        <v>285946</v>
      </c>
      <c r="DM29" s="695"/>
      <c r="DN29" s="695"/>
      <c r="DO29" s="695"/>
      <c r="DP29" s="695"/>
      <c r="DQ29" s="695"/>
      <c r="DR29" s="695"/>
      <c r="DS29" s="695"/>
      <c r="DT29" s="695"/>
      <c r="DU29" s="695"/>
      <c r="DV29" s="696"/>
      <c r="DW29" s="664">
        <v>16.5</v>
      </c>
      <c r="DX29" s="692"/>
      <c r="DY29" s="692"/>
      <c r="DZ29" s="692"/>
      <c r="EA29" s="692"/>
      <c r="EB29" s="692"/>
      <c r="EC29" s="693"/>
    </row>
    <row r="30" spans="2:133" ht="11.25" customHeight="1">
      <c r="B30" s="656" t="s">
        <v>305</v>
      </c>
      <c r="C30" s="657"/>
      <c r="D30" s="657"/>
      <c r="E30" s="657"/>
      <c r="F30" s="657"/>
      <c r="G30" s="657"/>
      <c r="H30" s="657"/>
      <c r="I30" s="657"/>
      <c r="J30" s="657"/>
      <c r="K30" s="657"/>
      <c r="L30" s="657"/>
      <c r="M30" s="657"/>
      <c r="N30" s="657"/>
      <c r="O30" s="657"/>
      <c r="P30" s="657"/>
      <c r="Q30" s="658"/>
      <c r="R30" s="659">
        <v>16167</v>
      </c>
      <c r="S30" s="660"/>
      <c r="T30" s="660"/>
      <c r="U30" s="660"/>
      <c r="V30" s="660"/>
      <c r="W30" s="660"/>
      <c r="X30" s="660"/>
      <c r="Y30" s="661"/>
      <c r="Z30" s="662">
        <v>0.5</v>
      </c>
      <c r="AA30" s="662"/>
      <c r="AB30" s="662"/>
      <c r="AC30" s="662"/>
      <c r="AD30" s="663">
        <v>12421</v>
      </c>
      <c r="AE30" s="663"/>
      <c r="AF30" s="663"/>
      <c r="AG30" s="663"/>
      <c r="AH30" s="663"/>
      <c r="AI30" s="663"/>
      <c r="AJ30" s="663"/>
      <c r="AK30" s="663"/>
      <c r="AL30" s="664">
        <v>0.7</v>
      </c>
      <c r="AM30" s="665"/>
      <c r="AN30" s="665"/>
      <c r="AO30" s="666"/>
      <c r="AP30" s="707" t="s">
        <v>306</v>
      </c>
      <c r="AQ30" s="708"/>
      <c r="AR30" s="708"/>
      <c r="AS30" s="708"/>
      <c r="AT30" s="713" t="s">
        <v>307</v>
      </c>
      <c r="AU30" s="210"/>
      <c r="AV30" s="210"/>
      <c r="AW30" s="210"/>
      <c r="AX30" s="645" t="s">
        <v>185</v>
      </c>
      <c r="AY30" s="646"/>
      <c r="AZ30" s="646"/>
      <c r="BA30" s="646"/>
      <c r="BB30" s="646"/>
      <c r="BC30" s="646"/>
      <c r="BD30" s="646"/>
      <c r="BE30" s="646"/>
      <c r="BF30" s="647"/>
      <c r="BG30" s="719">
        <v>99.5</v>
      </c>
      <c r="BH30" s="720"/>
      <c r="BI30" s="720"/>
      <c r="BJ30" s="720"/>
      <c r="BK30" s="720"/>
      <c r="BL30" s="720"/>
      <c r="BM30" s="654">
        <v>98.9</v>
      </c>
      <c r="BN30" s="720"/>
      <c r="BO30" s="720"/>
      <c r="BP30" s="720"/>
      <c r="BQ30" s="721"/>
      <c r="BR30" s="719">
        <v>99.5</v>
      </c>
      <c r="BS30" s="720"/>
      <c r="BT30" s="720"/>
      <c r="BU30" s="720"/>
      <c r="BV30" s="720"/>
      <c r="BW30" s="720"/>
      <c r="BX30" s="654">
        <v>98.1</v>
      </c>
      <c r="BY30" s="720"/>
      <c r="BZ30" s="720"/>
      <c r="CA30" s="720"/>
      <c r="CB30" s="721"/>
      <c r="CD30" s="724"/>
      <c r="CE30" s="725"/>
      <c r="CF30" s="674" t="s">
        <v>308</v>
      </c>
      <c r="CG30" s="675"/>
      <c r="CH30" s="675"/>
      <c r="CI30" s="675"/>
      <c r="CJ30" s="675"/>
      <c r="CK30" s="675"/>
      <c r="CL30" s="675"/>
      <c r="CM30" s="675"/>
      <c r="CN30" s="675"/>
      <c r="CO30" s="675"/>
      <c r="CP30" s="675"/>
      <c r="CQ30" s="676"/>
      <c r="CR30" s="659">
        <v>288261</v>
      </c>
      <c r="CS30" s="660"/>
      <c r="CT30" s="660"/>
      <c r="CU30" s="660"/>
      <c r="CV30" s="660"/>
      <c r="CW30" s="660"/>
      <c r="CX30" s="660"/>
      <c r="CY30" s="661"/>
      <c r="CZ30" s="664">
        <v>9.5</v>
      </c>
      <c r="DA30" s="692"/>
      <c r="DB30" s="692"/>
      <c r="DC30" s="697"/>
      <c r="DD30" s="668">
        <v>263599</v>
      </c>
      <c r="DE30" s="660"/>
      <c r="DF30" s="660"/>
      <c r="DG30" s="660"/>
      <c r="DH30" s="660"/>
      <c r="DI30" s="660"/>
      <c r="DJ30" s="660"/>
      <c r="DK30" s="661"/>
      <c r="DL30" s="668">
        <v>263599</v>
      </c>
      <c r="DM30" s="660"/>
      <c r="DN30" s="660"/>
      <c r="DO30" s="660"/>
      <c r="DP30" s="660"/>
      <c r="DQ30" s="660"/>
      <c r="DR30" s="660"/>
      <c r="DS30" s="660"/>
      <c r="DT30" s="660"/>
      <c r="DU30" s="660"/>
      <c r="DV30" s="661"/>
      <c r="DW30" s="664">
        <v>15.2</v>
      </c>
      <c r="DX30" s="692"/>
      <c r="DY30" s="692"/>
      <c r="DZ30" s="692"/>
      <c r="EA30" s="692"/>
      <c r="EB30" s="692"/>
      <c r="EC30" s="693"/>
    </row>
    <row r="31" spans="2:133" ht="11.25" customHeight="1">
      <c r="B31" s="656" t="s">
        <v>309</v>
      </c>
      <c r="C31" s="657"/>
      <c r="D31" s="657"/>
      <c r="E31" s="657"/>
      <c r="F31" s="657"/>
      <c r="G31" s="657"/>
      <c r="H31" s="657"/>
      <c r="I31" s="657"/>
      <c r="J31" s="657"/>
      <c r="K31" s="657"/>
      <c r="L31" s="657"/>
      <c r="M31" s="657"/>
      <c r="N31" s="657"/>
      <c r="O31" s="657"/>
      <c r="P31" s="657"/>
      <c r="Q31" s="658"/>
      <c r="R31" s="659">
        <v>13400</v>
      </c>
      <c r="S31" s="660"/>
      <c r="T31" s="660"/>
      <c r="U31" s="660"/>
      <c r="V31" s="660"/>
      <c r="W31" s="660"/>
      <c r="X31" s="660"/>
      <c r="Y31" s="661"/>
      <c r="Z31" s="662">
        <v>0.4</v>
      </c>
      <c r="AA31" s="662"/>
      <c r="AB31" s="662"/>
      <c r="AC31" s="662"/>
      <c r="AD31" s="663" t="s">
        <v>130</v>
      </c>
      <c r="AE31" s="663"/>
      <c r="AF31" s="663"/>
      <c r="AG31" s="663"/>
      <c r="AH31" s="663"/>
      <c r="AI31" s="663"/>
      <c r="AJ31" s="663"/>
      <c r="AK31" s="663"/>
      <c r="AL31" s="664" t="s">
        <v>130</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99.4</v>
      </c>
      <c r="BH31" s="695"/>
      <c r="BI31" s="695"/>
      <c r="BJ31" s="695"/>
      <c r="BK31" s="695"/>
      <c r="BL31" s="695"/>
      <c r="BM31" s="665">
        <v>98.5</v>
      </c>
      <c r="BN31" s="717"/>
      <c r="BO31" s="717"/>
      <c r="BP31" s="717"/>
      <c r="BQ31" s="718"/>
      <c r="BR31" s="716">
        <v>99.4</v>
      </c>
      <c r="BS31" s="695"/>
      <c r="BT31" s="695"/>
      <c r="BU31" s="695"/>
      <c r="BV31" s="695"/>
      <c r="BW31" s="695"/>
      <c r="BX31" s="665">
        <v>98</v>
      </c>
      <c r="BY31" s="717"/>
      <c r="BZ31" s="717"/>
      <c r="CA31" s="717"/>
      <c r="CB31" s="718"/>
      <c r="CD31" s="724"/>
      <c r="CE31" s="725"/>
      <c r="CF31" s="674" t="s">
        <v>312</v>
      </c>
      <c r="CG31" s="675"/>
      <c r="CH31" s="675"/>
      <c r="CI31" s="675"/>
      <c r="CJ31" s="675"/>
      <c r="CK31" s="675"/>
      <c r="CL31" s="675"/>
      <c r="CM31" s="675"/>
      <c r="CN31" s="675"/>
      <c r="CO31" s="675"/>
      <c r="CP31" s="675"/>
      <c r="CQ31" s="676"/>
      <c r="CR31" s="659">
        <v>22347</v>
      </c>
      <c r="CS31" s="695"/>
      <c r="CT31" s="695"/>
      <c r="CU31" s="695"/>
      <c r="CV31" s="695"/>
      <c r="CW31" s="695"/>
      <c r="CX31" s="695"/>
      <c r="CY31" s="696"/>
      <c r="CZ31" s="664">
        <v>0.7</v>
      </c>
      <c r="DA31" s="692"/>
      <c r="DB31" s="692"/>
      <c r="DC31" s="697"/>
      <c r="DD31" s="668">
        <v>22347</v>
      </c>
      <c r="DE31" s="695"/>
      <c r="DF31" s="695"/>
      <c r="DG31" s="695"/>
      <c r="DH31" s="695"/>
      <c r="DI31" s="695"/>
      <c r="DJ31" s="695"/>
      <c r="DK31" s="696"/>
      <c r="DL31" s="668">
        <v>22347</v>
      </c>
      <c r="DM31" s="695"/>
      <c r="DN31" s="695"/>
      <c r="DO31" s="695"/>
      <c r="DP31" s="695"/>
      <c r="DQ31" s="695"/>
      <c r="DR31" s="695"/>
      <c r="DS31" s="695"/>
      <c r="DT31" s="695"/>
      <c r="DU31" s="695"/>
      <c r="DV31" s="696"/>
      <c r="DW31" s="664">
        <v>1.3</v>
      </c>
      <c r="DX31" s="692"/>
      <c r="DY31" s="692"/>
      <c r="DZ31" s="692"/>
      <c r="EA31" s="692"/>
      <c r="EB31" s="692"/>
      <c r="EC31" s="693"/>
    </row>
    <row r="32" spans="2:133" ht="11.25" customHeight="1">
      <c r="B32" s="656" t="s">
        <v>313</v>
      </c>
      <c r="C32" s="657"/>
      <c r="D32" s="657"/>
      <c r="E32" s="657"/>
      <c r="F32" s="657"/>
      <c r="G32" s="657"/>
      <c r="H32" s="657"/>
      <c r="I32" s="657"/>
      <c r="J32" s="657"/>
      <c r="K32" s="657"/>
      <c r="L32" s="657"/>
      <c r="M32" s="657"/>
      <c r="N32" s="657"/>
      <c r="O32" s="657"/>
      <c r="P32" s="657"/>
      <c r="Q32" s="658"/>
      <c r="R32" s="659">
        <v>92183</v>
      </c>
      <c r="S32" s="660"/>
      <c r="T32" s="660"/>
      <c r="U32" s="660"/>
      <c r="V32" s="660"/>
      <c r="W32" s="660"/>
      <c r="X32" s="660"/>
      <c r="Y32" s="661"/>
      <c r="Z32" s="662">
        <v>3</v>
      </c>
      <c r="AA32" s="662"/>
      <c r="AB32" s="662"/>
      <c r="AC32" s="662"/>
      <c r="AD32" s="663" t="s">
        <v>237</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99.6</v>
      </c>
      <c r="BH32" s="729"/>
      <c r="BI32" s="729"/>
      <c r="BJ32" s="729"/>
      <c r="BK32" s="729"/>
      <c r="BL32" s="729"/>
      <c r="BM32" s="730">
        <v>99.4</v>
      </c>
      <c r="BN32" s="729"/>
      <c r="BO32" s="729"/>
      <c r="BP32" s="729"/>
      <c r="BQ32" s="731"/>
      <c r="BR32" s="728">
        <v>99.5</v>
      </c>
      <c r="BS32" s="729"/>
      <c r="BT32" s="729"/>
      <c r="BU32" s="729"/>
      <c r="BV32" s="729"/>
      <c r="BW32" s="729"/>
      <c r="BX32" s="730">
        <v>97.8</v>
      </c>
      <c r="BY32" s="729"/>
      <c r="BZ32" s="729"/>
      <c r="CA32" s="729"/>
      <c r="CB32" s="731"/>
      <c r="CD32" s="726"/>
      <c r="CE32" s="727"/>
      <c r="CF32" s="674" t="s">
        <v>315</v>
      </c>
      <c r="CG32" s="675"/>
      <c r="CH32" s="675"/>
      <c r="CI32" s="675"/>
      <c r="CJ32" s="675"/>
      <c r="CK32" s="675"/>
      <c r="CL32" s="675"/>
      <c r="CM32" s="675"/>
      <c r="CN32" s="675"/>
      <c r="CO32" s="675"/>
      <c r="CP32" s="675"/>
      <c r="CQ32" s="676"/>
      <c r="CR32" s="659">
        <v>92</v>
      </c>
      <c r="CS32" s="660"/>
      <c r="CT32" s="660"/>
      <c r="CU32" s="660"/>
      <c r="CV32" s="660"/>
      <c r="CW32" s="660"/>
      <c r="CX32" s="660"/>
      <c r="CY32" s="661"/>
      <c r="CZ32" s="664">
        <v>0</v>
      </c>
      <c r="DA32" s="692"/>
      <c r="DB32" s="692"/>
      <c r="DC32" s="697"/>
      <c r="DD32" s="668">
        <v>92</v>
      </c>
      <c r="DE32" s="660"/>
      <c r="DF32" s="660"/>
      <c r="DG32" s="660"/>
      <c r="DH32" s="660"/>
      <c r="DI32" s="660"/>
      <c r="DJ32" s="660"/>
      <c r="DK32" s="661"/>
      <c r="DL32" s="668">
        <v>92</v>
      </c>
      <c r="DM32" s="660"/>
      <c r="DN32" s="660"/>
      <c r="DO32" s="660"/>
      <c r="DP32" s="660"/>
      <c r="DQ32" s="660"/>
      <c r="DR32" s="660"/>
      <c r="DS32" s="660"/>
      <c r="DT32" s="660"/>
      <c r="DU32" s="660"/>
      <c r="DV32" s="661"/>
      <c r="DW32" s="664">
        <v>0</v>
      </c>
      <c r="DX32" s="692"/>
      <c r="DY32" s="692"/>
      <c r="DZ32" s="692"/>
      <c r="EA32" s="692"/>
      <c r="EB32" s="692"/>
      <c r="EC32" s="693"/>
    </row>
    <row r="33" spans="2:133" ht="11.25" customHeight="1">
      <c r="B33" s="656" t="s">
        <v>316</v>
      </c>
      <c r="C33" s="657"/>
      <c r="D33" s="657"/>
      <c r="E33" s="657"/>
      <c r="F33" s="657"/>
      <c r="G33" s="657"/>
      <c r="H33" s="657"/>
      <c r="I33" s="657"/>
      <c r="J33" s="657"/>
      <c r="K33" s="657"/>
      <c r="L33" s="657"/>
      <c r="M33" s="657"/>
      <c r="N33" s="657"/>
      <c r="O33" s="657"/>
      <c r="P33" s="657"/>
      <c r="Q33" s="658"/>
      <c r="R33" s="659">
        <v>123847</v>
      </c>
      <c r="S33" s="660"/>
      <c r="T33" s="660"/>
      <c r="U33" s="660"/>
      <c r="V33" s="660"/>
      <c r="W33" s="660"/>
      <c r="X33" s="660"/>
      <c r="Y33" s="661"/>
      <c r="Z33" s="662">
        <v>4</v>
      </c>
      <c r="AA33" s="662"/>
      <c r="AB33" s="662"/>
      <c r="AC33" s="662"/>
      <c r="AD33" s="663" t="s">
        <v>237</v>
      </c>
      <c r="AE33" s="663"/>
      <c r="AF33" s="663"/>
      <c r="AG33" s="663"/>
      <c r="AH33" s="663"/>
      <c r="AI33" s="663"/>
      <c r="AJ33" s="663"/>
      <c r="AK33" s="663"/>
      <c r="AL33" s="664" t="s">
        <v>130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1290481</v>
      </c>
      <c r="CS33" s="695"/>
      <c r="CT33" s="695"/>
      <c r="CU33" s="695"/>
      <c r="CV33" s="695"/>
      <c r="CW33" s="695"/>
      <c r="CX33" s="695"/>
      <c r="CY33" s="696"/>
      <c r="CZ33" s="664">
        <v>42.5</v>
      </c>
      <c r="DA33" s="692"/>
      <c r="DB33" s="692"/>
      <c r="DC33" s="697"/>
      <c r="DD33" s="668">
        <v>1014919</v>
      </c>
      <c r="DE33" s="695"/>
      <c r="DF33" s="695"/>
      <c r="DG33" s="695"/>
      <c r="DH33" s="695"/>
      <c r="DI33" s="695"/>
      <c r="DJ33" s="695"/>
      <c r="DK33" s="696"/>
      <c r="DL33" s="668">
        <v>759488</v>
      </c>
      <c r="DM33" s="695"/>
      <c r="DN33" s="695"/>
      <c r="DO33" s="695"/>
      <c r="DP33" s="695"/>
      <c r="DQ33" s="695"/>
      <c r="DR33" s="695"/>
      <c r="DS33" s="695"/>
      <c r="DT33" s="695"/>
      <c r="DU33" s="695"/>
      <c r="DV33" s="696"/>
      <c r="DW33" s="664">
        <v>43.9</v>
      </c>
      <c r="DX33" s="692"/>
      <c r="DY33" s="692"/>
      <c r="DZ33" s="692"/>
      <c r="EA33" s="692"/>
      <c r="EB33" s="692"/>
      <c r="EC33" s="693"/>
    </row>
    <row r="34" spans="2:133" ht="11.25" customHeight="1">
      <c r="B34" s="656" t="s">
        <v>318</v>
      </c>
      <c r="C34" s="657"/>
      <c r="D34" s="657"/>
      <c r="E34" s="657"/>
      <c r="F34" s="657"/>
      <c r="G34" s="657"/>
      <c r="H34" s="657"/>
      <c r="I34" s="657"/>
      <c r="J34" s="657"/>
      <c r="K34" s="657"/>
      <c r="L34" s="657"/>
      <c r="M34" s="657"/>
      <c r="N34" s="657"/>
      <c r="O34" s="657"/>
      <c r="P34" s="657"/>
      <c r="Q34" s="658"/>
      <c r="R34" s="659">
        <v>76547</v>
      </c>
      <c r="S34" s="660"/>
      <c r="T34" s="660"/>
      <c r="U34" s="660"/>
      <c r="V34" s="660"/>
      <c r="W34" s="660"/>
      <c r="X34" s="660"/>
      <c r="Y34" s="661"/>
      <c r="Z34" s="662">
        <v>2.5</v>
      </c>
      <c r="AA34" s="662"/>
      <c r="AB34" s="662"/>
      <c r="AC34" s="662"/>
      <c r="AD34" s="663">
        <v>814</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425724</v>
      </c>
      <c r="CS34" s="660"/>
      <c r="CT34" s="660"/>
      <c r="CU34" s="660"/>
      <c r="CV34" s="660"/>
      <c r="CW34" s="660"/>
      <c r="CX34" s="660"/>
      <c r="CY34" s="661"/>
      <c r="CZ34" s="664">
        <v>14</v>
      </c>
      <c r="DA34" s="692"/>
      <c r="DB34" s="692"/>
      <c r="DC34" s="697"/>
      <c r="DD34" s="668">
        <v>313117</v>
      </c>
      <c r="DE34" s="660"/>
      <c r="DF34" s="660"/>
      <c r="DG34" s="660"/>
      <c r="DH34" s="660"/>
      <c r="DI34" s="660"/>
      <c r="DJ34" s="660"/>
      <c r="DK34" s="661"/>
      <c r="DL34" s="668">
        <v>203651</v>
      </c>
      <c r="DM34" s="660"/>
      <c r="DN34" s="660"/>
      <c r="DO34" s="660"/>
      <c r="DP34" s="660"/>
      <c r="DQ34" s="660"/>
      <c r="DR34" s="660"/>
      <c r="DS34" s="660"/>
      <c r="DT34" s="660"/>
      <c r="DU34" s="660"/>
      <c r="DV34" s="661"/>
      <c r="DW34" s="664">
        <v>11.8</v>
      </c>
      <c r="DX34" s="692"/>
      <c r="DY34" s="692"/>
      <c r="DZ34" s="692"/>
      <c r="EA34" s="692"/>
      <c r="EB34" s="692"/>
      <c r="EC34" s="693"/>
    </row>
    <row r="35" spans="2:133" ht="11.25" customHeight="1">
      <c r="B35" s="656" t="s">
        <v>322</v>
      </c>
      <c r="C35" s="657"/>
      <c r="D35" s="657"/>
      <c r="E35" s="657"/>
      <c r="F35" s="657"/>
      <c r="G35" s="657"/>
      <c r="H35" s="657"/>
      <c r="I35" s="657"/>
      <c r="J35" s="657"/>
      <c r="K35" s="657"/>
      <c r="L35" s="657"/>
      <c r="M35" s="657"/>
      <c r="N35" s="657"/>
      <c r="O35" s="657"/>
      <c r="P35" s="657"/>
      <c r="Q35" s="658"/>
      <c r="R35" s="659">
        <v>214824</v>
      </c>
      <c r="S35" s="660"/>
      <c r="T35" s="660"/>
      <c r="U35" s="660"/>
      <c r="V35" s="660"/>
      <c r="W35" s="660"/>
      <c r="X35" s="660"/>
      <c r="Y35" s="661"/>
      <c r="Z35" s="662">
        <v>6.9</v>
      </c>
      <c r="AA35" s="662"/>
      <c r="AB35" s="662"/>
      <c r="AC35" s="662"/>
      <c r="AD35" s="663" t="s">
        <v>237</v>
      </c>
      <c r="AE35" s="663"/>
      <c r="AF35" s="663"/>
      <c r="AG35" s="663"/>
      <c r="AH35" s="663"/>
      <c r="AI35" s="663"/>
      <c r="AJ35" s="663"/>
      <c r="AK35" s="663"/>
      <c r="AL35" s="664" t="s">
        <v>130</v>
      </c>
      <c r="AM35" s="665"/>
      <c r="AN35" s="665"/>
      <c r="AO35" s="666"/>
      <c r="AP35" s="214"/>
      <c r="AQ35" s="732" t="s">
        <v>323</v>
      </c>
      <c r="AR35" s="733"/>
      <c r="AS35" s="733"/>
      <c r="AT35" s="733"/>
      <c r="AU35" s="733"/>
      <c r="AV35" s="733"/>
      <c r="AW35" s="733"/>
      <c r="AX35" s="733"/>
      <c r="AY35" s="734"/>
      <c r="AZ35" s="648">
        <v>250683</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2735</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184567</v>
      </c>
      <c r="CS35" s="695"/>
      <c r="CT35" s="695"/>
      <c r="CU35" s="695"/>
      <c r="CV35" s="695"/>
      <c r="CW35" s="695"/>
      <c r="CX35" s="695"/>
      <c r="CY35" s="696"/>
      <c r="CZ35" s="664">
        <v>6.1</v>
      </c>
      <c r="DA35" s="692"/>
      <c r="DB35" s="692"/>
      <c r="DC35" s="697"/>
      <c r="DD35" s="668">
        <v>149752</v>
      </c>
      <c r="DE35" s="695"/>
      <c r="DF35" s="695"/>
      <c r="DG35" s="695"/>
      <c r="DH35" s="695"/>
      <c r="DI35" s="695"/>
      <c r="DJ35" s="695"/>
      <c r="DK35" s="696"/>
      <c r="DL35" s="668">
        <v>63924</v>
      </c>
      <c r="DM35" s="695"/>
      <c r="DN35" s="695"/>
      <c r="DO35" s="695"/>
      <c r="DP35" s="695"/>
      <c r="DQ35" s="695"/>
      <c r="DR35" s="695"/>
      <c r="DS35" s="695"/>
      <c r="DT35" s="695"/>
      <c r="DU35" s="695"/>
      <c r="DV35" s="696"/>
      <c r="DW35" s="664">
        <v>3.7</v>
      </c>
      <c r="DX35" s="692"/>
      <c r="DY35" s="692"/>
      <c r="DZ35" s="692"/>
      <c r="EA35" s="692"/>
      <c r="EB35" s="692"/>
      <c r="EC35" s="693"/>
    </row>
    <row r="36" spans="2:133" ht="11.25" customHeight="1">
      <c r="B36" s="656" t="s">
        <v>326</v>
      </c>
      <c r="C36" s="657"/>
      <c r="D36" s="657"/>
      <c r="E36" s="657"/>
      <c r="F36" s="657"/>
      <c r="G36" s="657"/>
      <c r="H36" s="657"/>
      <c r="I36" s="657"/>
      <c r="J36" s="657"/>
      <c r="K36" s="657"/>
      <c r="L36" s="657"/>
      <c r="M36" s="657"/>
      <c r="N36" s="657"/>
      <c r="O36" s="657"/>
      <c r="P36" s="657"/>
      <c r="Q36" s="658"/>
      <c r="R36" s="659" t="s">
        <v>130</v>
      </c>
      <c r="S36" s="660"/>
      <c r="T36" s="660"/>
      <c r="U36" s="660"/>
      <c r="V36" s="660"/>
      <c r="W36" s="660"/>
      <c r="X36" s="660"/>
      <c r="Y36" s="661"/>
      <c r="Z36" s="662" t="s">
        <v>237</v>
      </c>
      <c r="AA36" s="662"/>
      <c r="AB36" s="662"/>
      <c r="AC36" s="662"/>
      <c r="AD36" s="663" t="s">
        <v>237</v>
      </c>
      <c r="AE36" s="663"/>
      <c r="AF36" s="663"/>
      <c r="AG36" s="663"/>
      <c r="AH36" s="663"/>
      <c r="AI36" s="663"/>
      <c r="AJ36" s="663"/>
      <c r="AK36" s="663"/>
      <c r="AL36" s="664" t="s">
        <v>237</v>
      </c>
      <c r="AM36" s="665"/>
      <c r="AN36" s="665"/>
      <c r="AO36" s="666"/>
      <c r="AQ36" s="736" t="s">
        <v>327</v>
      </c>
      <c r="AR36" s="737"/>
      <c r="AS36" s="737"/>
      <c r="AT36" s="737"/>
      <c r="AU36" s="737"/>
      <c r="AV36" s="737"/>
      <c r="AW36" s="737"/>
      <c r="AX36" s="737"/>
      <c r="AY36" s="738"/>
      <c r="AZ36" s="659">
        <v>92594</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2289</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412619</v>
      </c>
      <c r="CS36" s="660"/>
      <c r="CT36" s="660"/>
      <c r="CU36" s="660"/>
      <c r="CV36" s="660"/>
      <c r="CW36" s="660"/>
      <c r="CX36" s="660"/>
      <c r="CY36" s="661"/>
      <c r="CZ36" s="664">
        <v>13.6</v>
      </c>
      <c r="DA36" s="692"/>
      <c r="DB36" s="692"/>
      <c r="DC36" s="697"/>
      <c r="DD36" s="668">
        <v>317518</v>
      </c>
      <c r="DE36" s="660"/>
      <c r="DF36" s="660"/>
      <c r="DG36" s="660"/>
      <c r="DH36" s="660"/>
      <c r="DI36" s="660"/>
      <c r="DJ36" s="660"/>
      <c r="DK36" s="661"/>
      <c r="DL36" s="668">
        <v>258918</v>
      </c>
      <c r="DM36" s="660"/>
      <c r="DN36" s="660"/>
      <c r="DO36" s="660"/>
      <c r="DP36" s="660"/>
      <c r="DQ36" s="660"/>
      <c r="DR36" s="660"/>
      <c r="DS36" s="660"/>
      <c r="DT36" s="660"/>
      <c r="DU36" s="660"/>
      <c r="DV36" s="661"/>
      <c r="DW36" s="664">
        <v>15</v>
      </c>
      <c r="DX36" s="692"/>
      <c r="DY36" s="692"/>
      <c r="DZ36" s="692"/>
      <c r="EA36" s="692"/>
      <c r="EB36" s="692"/>
      <c r="EC36" s="693"/>
    </row>
    <row r="37" spans="2:133" ht="11.25" customHeight="1">
      <c r="B37" s="656" t="s">
        <v>330</v>
      </c>
      <c r="C37" s="657"/>
      <c r="D37" s="657"/>
      <c r="E37" s="657"/>
      <c r="F37" s="657"/>
      <c r="G37" s="657"/>
      <c r="H37" s="657"/>
      <c r="I37" s="657"/>
      <c r="J37" s="657"/>
      <c r="K37" s="657"/>
      <c r="L37" s="657"/>
      <c r="M37" s="657"/>
      <c r="N37" s="657"/>
      <c r="O37" s="657"/>
      <c r="P37" s="657"/>
      <c r="Q37" s="658"/>
      <c r="R37" s="659">
        <v>62824</v>
      </c>
      <c r="S37" s="660"/>
      <c r="T37" s="660"/>
      <c r="U37" s="660"/>
      <c r="V37" s="660"/>
      <c r="W37" s="660"/>
      <c r="X37" s="660"/>
      <c r="Y37" s="661"/>
      <c r="Z37" s="662">
        <v>2</v>
      </c>
      <c r="AA37" s="662"/>
      <c r="AB37" s="662"/>
      <c r="AC37" s="662"/>
      <c r="AD37" s="663" t="s">
        <v>237</v>
      </c>
      <c r="AE37" s="663"/>
      <c r="AF37" s="663"/>
      <c r="AG37" s="663"/>
      <c r="AH37" s="663"/>
      <c r="AI37" s="663"/>
      <c r="AJ37" s="663"/>
      <c r="AK37" s="663"/>
      <c r="AL37" s="664" t="s">
        <v>130</v>
      </c>
      <c r="AM37" s="665"/>
      <c r="AN37" s="665"/>
      <c r="AO37" s="666"/>
      <c r="AQ37" s="736" t="s">
        <v>331</v>
      </c>
      <c r="AR37" s="737"/>
      <c r="AS37" s="737"/>
      <c r="AT37" s="737"/>
      <c r="AU37" s="737"/>
      <c r="AV37" s="737"/>
      <c r="AW37" s="737"/>
      <c r="AX37" s="737"/>
      <c r="AY37" s="738"/>
      <c r="AZ37" s="659">
        <v>48511</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367</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182735</v>
      </c>
      <c r="CS37" s="695"/>
      <c r="CT37" s="695"/>
      <c r="CU37" s="695"/>
      <c r="CV37" s="695"/>
      <c r="CW37" s="695"/>
      <c r="CX37" s="695"/>
      <c r="CY37" s="696"/>
      <c r="CZ37" s="664">
        <v>6</v>
      </c>
      <c r="DA37" s="692"/>
      <c r="DB37" s="692"/>
      <c r="DC37" s="697"/>
      <c r="DD37" s="668">
        <v>130135</v>
      </c>
      <c r="DE37" s="695"/>
      <c r="DF37" s="695"/>
      <c r="DG37" s="695"/>
      <c r="DH37" s="695"/>
      <c r="DI37" s="695"/>
      <c r="DJ37" s="695"/>
      <c r="DK37" s="696"/>
      <c r="DL37" s="668">
        <v>130135</v>
      </c>
      <c r="DM37" s="695"/>
      <c r="DN37" s="695"/>
      <c r="DO37" s="695"/>
      <c r="DP37" s="695"/>
      <c r="DQ37" s="695"/>
      <c r="DR37" s="695"/>
      <c r="DS37" s="695"/>
      <c r="DT37" s="695"/>
      <c r="DU37" s="695"/>
      <c r="DV37" s="696"/>
      <c r="DW37" s="664">
        <v>7.5</v>
      </c>
      <c r="DX37" s="692"/>
      <c r="DY37" s="692"/>
      <c r="DZ37" s="692"/>
      <c r="EA37" s="692"/>
      <c r="EB37" s="692"/>
      <c r="EC37" s="693"/>
    </row>
    <row r="38" spans="2:133" ht="11.25" customHeight="1">
      <c r="B38" s="704" t="s">
        <v>334</v>
      </c>
      <c r="C38" s="705"/>
      <c r="D38" s="705"/>
      <c r="E38" s="705"/>
      <c r="F38" s="705"/>
      <c r="G38" s="705"/>
      <c r="H38" s="705"/>
      <c r="I38" s="705"/>
      <c r="J38" s="705"/>
      <c r="K38" s="705"/>
      <c r="L38" s="705"/>
      <c r="M38" s="705"/>
      <c r="N38" s="705"/>
      <c r="O38" s="705"/>
      <c r="P38" s="705"/>
      <c r="Q38" s="706"/>
      <c r="R38" s="739">
        <v>3094955</v>
      </c>
      <c r="S38" s="740"/>
      <c r="T38" s="740"/>
      <c r="U38" s="740"/>
      <c r="V38" s="740"/>
      <c r="W38" s="740"/>
      <c r="X38" s="740"/>
      <c r="Y38" s="741"/>
      <c r="Z38" s="742">
        <v>100</v>
      </c>
      <c r="AA38" s="742"/>
      <c r="AB38" s="742"/>
      <c r="AC38" s="742"/>
      <c r="AD38" s="743">
        <v>1666992</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237</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784</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250683</v>
      </c>
      <c r="CS38" s="660"/>
      <c r="CT38" s="660"/>
      <c r="CU38" s="660"/>
      <c r="CV38" s="660"/>
      <c r="CW38" s="660"/>
      <c r="CX38" s="660"/>
      <c r="CY38" s="661"/>
      <c r="CZ38" s="664">
        <v>8.3000000000000007</v>
      </c>
      <c r="DA38" s="692"/>
      <c r="DB38" s="692"/>
      <c r="DC38" s="697"/>
      <c r="DD38" s="668">
        <v>233087</v>
      </c>
      <c r="DE38" s="660"/>
      <c r="DF38" s="660"/>
      <c r="DG38" s="660"/>
      <c r="DH38" s="660"/>
      <c r="DI38" s="660"/>
      <c r="DJ38" s="660"/>
      <c r="DK38" s="661"/>
      <c r="DL38" s="668">
        <v>232995</v>
      </c>
      <c r="DM38" s="660"/>
      <c r="DN38" s="660"/>
      <c r="DO38" s="660"/>
      <c r="DP38" s="660"/>
      <c r="DQ38" s="660"/>
      <c r="DR38" s="660"/>
      <c r="DS38" s="660"/>
      <c r="DT38" s="660"/>
      <c r="DU38" s="660"/>
      <c r="DV38" s="661"/>
      <c r="DW38" s="664">
        <v>13.5</v>
      </c>
      <c r="DX38" s="692"/>
      <c r="DY38" s="692"/>
      <c r="DZ38" s="692"/>
      <c r="EA38" s="692"/>
      <c r="EB38" s="692"/>
      <c r="EC38" s="693"/>
    </row>
    <row r="39" spans="2:133" ht="11.25" customHeight="1">
      <c r="AQ39" s="736" t="s">
        <v>338</v>
      </c>
      <c r="AR39" s="737"/>
      <c r="AS39" s="737"/>
      <c r="AT39" s="737"/>
      <c r="AU39" s="737"/>
      <c r="AV39" s="737"/>
      <c r="AW39" s="737"/>
      <c r="AX39" s="737"/>
      <c r="AY39" s="738"/>
      <c r="AZ39" s="659" t="s">
        <v>130</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139</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14850</v>
      </c>
      <c r="CS39" s="695"/>
      <c r="CT39" s="695"/>
      <c r="CU39" s="695"/>
      <c r="CV39" s="695"/>
      <c r="CW39" s="695"/>
      <c r="CX39" s="695"/>
      <c r="CY39" s="696"/>
      <c r="CZ39" s="664">
        <v>0.5</v>
      </c>
      <c r="DA39" s="692"/>
      <c r="DB39" s="692"/>
      <c r="DC39" s="697"/>
      <c r="DD39" s="668">
        <v>1407</v>
      </c>
      <c r="DE39" s="695"/>
      <c r="DF39" s="695"/>
      <c r="DG39" s="695"/>
      <c r="DH39" s="695"/>
      <c r="DI39" s="695"/>
      <c r="DJ39" s="695"/>
      <c r="DK39" s="696"/>
      <c r="DL39" s="668" t="s">
        <v>237</v>
      </c>
      <c r="DM39" s="695"/>
      <c r="DN39" s="695"/>
      <c r="DO39" s="695"/>
      <c r="DP39" s="695"/>
      <c r="DQ39" s="695"/>
      <c r="DR39" s="695"/>
      <c r="DS39" s="695"/>
      <c r="DT39" s="695"/>
      <c r="DU39" s="695"/>
      <c r="DV39" s="696"/>
      <c r="DW39" s="664" t="s">
        <v>237</v>
      </c>
      <c r="DX39" s="692"/>
      <c r="DY39" s="692"/>
      <c r="DZ39" s="692"/>
      <c r="EA39" s="692"/>
      <c r="EB39" s="692"/>
      <c r="EC39" s="693"/>
    </row>
    <row r="40" spans="2:133" ht="11.25" customHeight="1">
      <c r="AQ40" s="736" t="s">
        <v>342</v>
      </c>
      <c r="AR40" s="737"/>
      <c r="AS40" s="737"/>
      <c r="AT40" s="737"/>
      <c r="AU40" s="737"/>
      <c r="AV40" s="737"/>
      <c r="AW40" s="737"/>
      <c r="AX40" s="737"/>
      <c r="AY40" s="738"/>
      <c r="AZ40" s="659">
        <v>29429</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15</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2038</v>
      </c>
      <c r="CS40" s="660"/>
      <c r="CT40" s="660"/>
      <c r="CU40" s="660"/>
      <c r="CV40" s="660"/>
      <c r="CW40" s="660"/>
      <c r="CX40" s="660"/>
      <c r="CY40" s="661"/>
      <c r="CZ40" s="664">
        <v>0.1</v>
      </c>
      <c r="DA40" s="692"/>
      <c r="DB40" s="692"/>
      <c r="DC40" s="697"/>
      <c r="DD40" s="668">
        <v>38</v>
      </c>
      <c r="DE40" s="660"/>
      <c r="DF40" s="660"/>
      <c r="DG40" s="660"/>
      <c r="DH40" s="660"/>
      <c r="DI40" s="660"/>
      <c r="DJ40" s="660"/>
      <c r="DK40" s="661"/>
      <c r="DL40" s="668" t="s">
        <v>130</v>
      </c>
      <c r="DM40" s="660"/>
      <c r="DN40" s="660"/>
      <c r="DO40" s="660"/>
      <c r="DP40" s="660"/>
      <c r="DQ40" s="660"/>
      <c r="DR40" s="660"/>
      <c r="DS40" s="660"/>
      <c r="DT40" s="660"/>
      <c r="DU40" s="660"/>
      <c r="DV40" s="661"/>
      <c r="DW40" s="664" t="s">
        <v>237</v>
      </c>
      <c r="DX40" s="692"/>
      <c r="DY40" s="692"/>
      <c r="DZ40" s="692"/>
      <c r="EA40" s="692"/>
      <c r="EB40" s="692"/>
      <c r="EC40" s="693"/>
    </row>
    <row r="41" spans="2:133" ht="11.25" customHeight="1">
      <c r="AQ41" s="746" t="s">
        <v>345</v>
      </c>
      <c r="AR41" s="747"/>
      <c r="AS41" s="747"/>
      <c r="AT41" s="747"/>
      <c r="AU41" s="747"/>
      <c r="AV41" s="747"/>
      <c r="AW41" s="747"/>
      <c r="AX41" s="747"/>
      <c r="AY41" s="748"/>
      <c r="AZ41" s="739">
        <v>80149</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t="s">
        <v>237</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237</v>
      </c>
      <c r="CS41" s="695"/>
      <c r="CT41" s="695"/>
      <c r="CU41" s="695"/>
      <c r="CV41" s="695"/>
      <c r="CW41" s="695"/>
      <c r="CX41" s="695"/>
      <c r="CY41" s="696"/>
      <c r="CZ41" s="664" t="s">
        <v>130</v>
      </c>
      <c r="DA41" s="692"/>
      <c r="DB41" s="692"/>
      <c r="DC41" s="697"/>
      <c r="DD41" s="668" t="s">
        <v>237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758704</v>
      </c>
      <c r="CS42" s="660"/>
      <c r="CT42" s="660"/>
      <c r="CU42" s="660"/>
      <c r="CV42" s="660"/>
      <c r="CW42" s="660"/>
      <c r="CX42" s="660"/>
      <c r="CY42" s="661"/>
      <c r="CZ42" s="664">
        <v>25</v>
      </c>
      <c r="DA42" s="665"/>
      <c r="DB42" s="665"/>
      <c r="DC42" s="760"/>
      <c r="DD42" s="668">
        <v>101429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24981</v>
      </c>
      <c r="CS43" s="695"/>
      <c r="CT43" s="695"/>
      <c r="CU43" s="695"/>
      <c r="CV43" s="695"/>
      <c r="CW43" s="695"/>
      <c r="CX43" s="695"/>
      <c r="CY43" s="696"/>
      <c r="CZ43" s="664">
        <v>0.8</v>
      </c>
      <c r="DA43" s="692"/>
      <c r="DB43" s="692"/>
      <c r="DC43" s="697"/>
      <c r="DD43" s="668">
        <v>24981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352</v>
      </c>
      <c r="CD44" s="771" t="s">
        <v>304</v>
      </c>
      <c r="CE44" s="772"/>
      <c r="CF44" s="656" t="s">
        <v>353</v>
      </c>
      <c r="CG44" s="657"/>
      <c r="CH44" s="657"/>
      <c r="CI44" s="657"/>
      <c r="CJ44" s="657"/>
      <c r="CK44" s="657"/>
      <c r="CL44" s="657"/>
      <c r="CM44" s="657"/>
      <c r="CN44" s="657"/>
      <c r="CO44" s="657"/>
      <c r="CP44" s="657"/>
      <c r="CQ44" s="658"/>
      <c r="CR44" s="659">
        <v>758704</v>
      </c>
      <c r="CS44" s="660"/>
      <c r="CT44" s="660"/>
      <c r="CU44" s="660"/>
      <c r="CV44" s="660"/>
      <c r="CW44" s="660"/>
      <c r="CX44" s="660"/>
      <c r="CY44" s="661"/>
      <c r="CZ44" s="664">
        <v>25</v>
      </c>
      <c r="DA44" s="665"/>
      <c r="DB44" s="665"/>
      <c r="DC44" s="760"/>
      <c r="DD44" s="668">
        <v>101429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354</v>
      </c>
      <c r="CG45" s="657"/>
      <c r="CH45" s="657"/>
      <c r="CI45" s="657"/>
      <c r="CJ45" s="657"/>
      <c r="CK45" s="657"/>
      <c r="CL45" s="657"/>
      <c r="CM45" s="657"/>
      <c r="CN45" s="657"/>
      <c r="CO45" s="657"/>
      <c r="CP45" s="657"/>
      <c r="CQ45" s="658"/>
      <c r="CR45" s="659">
        <v>568251</v>
      </c>
      <c r="CS45" s="695"/>
      <c r="CT45" s="695"/>
      <c r="CU45" s="695"/>
      <c r="CV45" s="695"/>
      <c r="CW45" s="695"/>
      <c r="CX45" s="695"/>
      <c r="CY45" s="696"/>
      <c r="CZ45" s="664">
        <v>18.7</v>
      </c>
      <c r="DA45" s="692"/>
      <c r="DB45" s="692"/>
      <c r="DC45" s="697"/>
      <c r="DD45" s="668">
        <v>6483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355</v>
      </c>
      <c r="CG46" s="657"/>
      <c r="CH46" s="657"/>
      <c r="CI46" s="657"/>
      <c r="CJ46" s="657"/>
      <c r="CK46" s="657"/>
      <c r="CL46" s="657"/>
      <c r="CM46" s="657"/>
      <c r="CN46" s="657"/>
      <c r="CO46" s="657"/>
      <c r="CP46" s="657"/>
      <c r="CQ46" s="658"/>
      <c r="CR46" s="659">
        <v>190453</v>
      </c>
      <c r="CS46" s="660"/>
      <c r="CT46" s="660"/>
      <c r="CU46" s="660"/>
      <c r="CV46" s="660"/>
      <c r="CW46" s="660"/>
      <c r="CX46" s="660"/>
      <c r="CY46" s="661"/>
      <c r="CZ46" s="664">
        <v>6.3</v>
      </c>
      <c r="DA46" s="665"/>
      <c r="DB46" s="665"/>
      <c r="DC46" s="760"/>
      <c r="DD46" s="668">
        <v>94946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356</v>
      </c>
      <c r="CG47" s="657"/>
      <c r="CH47" s="657"/>
      <c r="CI47" s="657"/>
      <c r="CJ47" s="657"/>
      <c r="CK47" s="657"/>
      <c r="CL47" s="657"/>
      <c r="CM47" s="657"/>
      <c r="CN47" s="657"/>
      <c r="CO47" s="657"/>
      <c r="CP47" s="657"/>
      <c r="CQ47" s="658"/>
      <c r="CR47" s="659" t="s">
        <v>130</v>
      </c>
      <c r="CS47" s="695"/>
      <c r="CT47" s="695"/>
      <c r="CU47" s="695"/>
      <c r="CV47" s="695"/>
      <c r="CW47" s="695"/>
      <c r="CX47" s="695"/>
      <c r="CY47" s="696"/>
      <c r="CZ47" s="664" t="s">
        <v>237</v>
      </c>
      <c r="DA47" s="692"/>
      <c r="DB47" s="692"/>
      <c r="DC47" s="697"/>
      <c r="DD47" s="668" t="s">
        <v>130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357</v>
      </c>
      <c r="CG48" s="657"/>
      <c r="CH48" s="657"/>
      <c r="CI48" s="657"/>
      <c r="CJ48" s="657"/>
      <c r="CK48" s="657"/>
      <c r="CL48" s="657"/>
      <c r="CM48" s="657"/>
      <c r="CN48" s="657"/>
      <c r="CO48" s="657"/>
      <c r="CP48" s="657"/>
      <c r="CQ48" s="658"/>
      <c r="CR48" s="659" t="s">
        <v>130</v>
      </c>
      <c r="CS48" s="660"/>
      <c r="CT48" s="660"/>
      <c r="CU48" s="660"/>
      <c r="CV48" s="660"/>
      <c r="CW48" s="660"/>
      <c r="CX48" s="660"/>
      <c r="CY48" s="661"/>
      <c r="CZ48" s="664" t="s">
        <v>237</v>
      </c>
      <c r="DA48" s="665"/>
      <c r="DB48" s="665"/>
      <c r="DC48" s="760"/>
      <c r="DD48" s="668" t="s">
        <v>130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3036252</v>
      </c>
      <c r="CS49" s="729"/>
      <c r="CT49" s="729"/>
      <c r="CU49" s="729"/>
      <c r="CV49" s="729"/>
      <c r="CW49" s="729"/>
      <c r="CX49" s="729"/>
      <c r="CY49" s="761"/>
      <c r="CZ49" s="744">
        <v>100</v>
      </c>
      <c r="DA49" s="762"/>
      <c r="DB49" s="762"/>
      <c r="DC49" s="763"/>
      <c r="DD49" s="764">
        <v>1967097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wjkOpjPUdu6b3BYqIh/5mF45xGs5Wyj2deCRjMC+1Odi7Sd5AF8vOezacBuguKAYOPoddP5NXpi+i95Wt36lcg==" saltValue="klxmUyULV/HDx4HHBd6m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3095</v>
      </c>
      <c r="R7" s="795"/>
      <c r="S7" s="795"/>
      <c r="T7" s="795"/>
      <c r="U7" s="795"/>
      <c r="V7" s="795">
        <v>3036</v>
      </c>
      <c r="W7" s="795"/>
      <c r="X7" s="795"/>
      <c r="Y7" s="795"/>
      <c r="Z7" s="795"/>
      <c r="AA7" s="795">
        <v>59</v>
      </c>
      <c r="AB7" s="795"/>
      <c r="AC7" s="795"/>
      <c r="AD7" s="795"/>
      <c r="AE7" s="796"/>
      <c r="AF7" s="797">
        <v>59</v>
      </c>
      <c r="AG7" s="798"/>
      <c r="AH7" s="798"/>
      <c r="AI7" s="798"/>
      <c r="AJ7" s="799"/>
      <c r="AK7" s="834" t="s">
        <v>558</v>
      </c>
      <c r="AL7" s="835"/>
      <c r="AM7" s="835"/>
      <c r="AN7" s="835"/>
      <c r="AO7" s="835"/>
      <c r="AP7" s="835">
        <v>2748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567</v>
      </c>
      <c r="BT7" s="839"/>
      <c r="BU7" s="839"/>
      <c r="BV7" s="839"/>
      <c r="BW7" s="839"/>
      <c r="BX7" s="839"/>
      <c r="BY7" s="839"/>
      <c r="BZ7" s="839"/>
      <c r="CA7" s="839"/>
      <c r="CB7" s="839"/>
      <c r="CC7" s="839"/>
      <c r="CD7" s="839"/>
      <c r="CE7" s="839"/>
      <c r="CF7" s="839"/>
      <c r="CG7" s="840"/>
      <c r="CH7" s="831" t="s">
        <v>568</v>
      </c>
      <c r="CI7" s="832"/>
      <c r="CJ7" s="832"/>
      <c r="CK7" s="832"/>
      <c r="CL7" s="833"/>
      <c r="CM7" s="831">
        <v>-12</v>
      </c>
      <c r="CN7" s="832"/>
      <c r="CO7" s="832"/>
      <c r="CP7" s="832"/>
      <c r="CQ7" s="833"/>
      <c r="CR7" s="831">
        <v>50</v>
      </c>
      <c r="CS7" s="832"/>
      <c r="CT7" s="832"/>
      <c r="CU7" s="832"/>
      <c r="CV7" s="833"/>
      <c r="CW7" s="831" t="s">
        <v>568</v>
      </c>
      <c r="CX7" s="832"/>
      <c r="CY7" s="832"/>
      <c r="CZ7" s="832"/>
      <c r="DA7" s="833"/>
      <c r="DB7" s="831">
        <v>18</v>
      </c>
      <c r="DC7" s="832"/>
      <c r="DD7" s="832"/>
      <c r="DE7" s="832"/>
      <c r="DF7" s="833"/>
      <c r="DG7" s="831" t="s">
        <v>568</v>
      </c>
      <c r="DH7" s="832"/>
      <c r="DI7" s="832"/>
      <c r="DJ7" s="832"/>
      <c r="DK7" s="833"/>
      <c r="DL7" s="831" t="s">
        <v>568</v>
      </c>
      <c r="DM7" s="832"/>
      <c r="DN7" s="832"/>
      <c r="DO7" s="832"/>
      <c r="DP7" s="833"/>
      <c r="DQ7" s="831" t="s">
        <v>568</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59</v>
      </c>
      <c r="AG23" s="854"/>
      <c r="AH23" s="854"/>
      <c r="AI23" s="854"/>
      <c r="AJ23" s="857"/>
      <c r="AK23" s="858"/>
      <c r="AL23" s="859"/>
      <c r="AM23" s="859"/>
      <c r="AN23" s="859"/>
      <c r="AO23" s="859"/>
      <c r="AP23" s="854"/>
      <c r="AQ23" s="854"/>
      <c r="AR23" s="854"/>
      <c r="AS23" s="854"/>
      <c r="AT23" s="854"/>
      <c r="AU23" s="860"/>
      <c r="AV23" s="860"/>
      <c r="AW23" s="860"/>
      <c r="AX23" s="860"/>
      <c r="AY23" s="861"/>
      <c r="AZ23" s="869" t="s">
        <v>130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178</v>
      </c>
      <c r="R28" s="883"/>
      <c r="S28" s="883"/>
      <c r="T28" s="883"/>
      <c r="U28" s="883"/>
      <c r="V28" s="883">
        <v>175</v>
      </c>
      <c r="W28" s="883"/>
      <c r="X28" s="883"/>
      <c r="Y28" s="883"/>
      <c r="Z28" s="883"/>
      <c r="AA28" s="883">
        <v>3</v>
      </c>
      <c r="AB28" s="883"/>
      <c r="AC28" s="883"/>
      <c r="AD28" s="883"/>
      <c r="AE28" s="884"/>
      <c r="AF28" s="885">
        <v>3</v>
      </c>
      <c r="AG28" s="883"/>
      <c r="AH28" s="883"/>
      <c r="AI28" s="883"/>
      <c r="AJ28" s="886"/>
      <c r="AK28" s="887">
        <v>22</v>
      </c>
      <c r="AL28" s="878"/>
      <c r="AM28" s="878"/>
      <c r="AN28" s="878"/>
      <c r="AO28" s="878"/>
      <c r="AP28" s="878">
        <v>1</v>
      </c>
      <c r="AQ28" s="878"/>
      <c r="AR28" s="878"/>
      <c r="AS28" s="878"/>
      <c r="AT28" s="878"/>
      <c r="AU28" s="878">
        <v>1</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14</v>
      </c>
      <c r="R29" s="819"/>
      <c r="S29" s="819"/>
      <c r="T29" s="819"/>
      <c r="U29" s="819"/>
      <c r="V29" s="819">
        <v>14</v>
      </c>
      <c r="W29" s="819"/>
      <c r="X29" s="819"/>
      <c r="Y29" s="819"/>
      <c r="Z29" s="819"/>
      <c r="AA29" s="819">
        <v>0</v>
      </c>
      <c r="AB29" s="819"/>
      <c r="AC29" s="819"/>
      <c r="AD29" s="819"/>
      <c r="AE29" s="820"/>
      <c r="AF29" s="821" t="s">
        <v>130</v>
      </c>
      <c r="AG29" s="822"/>
      <c r="AH29" s="822"/>
      <c r="AI29" s="822"/>
      <c r="AJ29" s="823"/>
      <c r="AK29" s="890">
        <v>8</v>
      </c>
      <c r="AL29" s="891"/>
      <c r="AM29" s="891"/>
      <c r="AN29" s="891"/>
      <c r="AO29" s="891"/>
      <c r="AP29" s="891">
        <v>102</v>
      </c>
      <c r="AQ29" s="891"/>
      <c r="AR29" s="891"/>
      <c r="AS29" s="891"/>
      <c r="AT29" s="891"/>
      <c r="AU29" s="891">
        <v>102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30</v>
      </c>
      <c r="R30" s="819"/>
      <c r="S30" s="819"/>
      <c r="T30" s="819"/>
      <c r="U30" s="819"/>
      <c r="V30" s="819">
        <v>30</v>
      </c>
      <c r="W30" s="819"/>
      <c r="X30" s="819"/>
      <c r="Y30" s="819"/>
      <c r="Z30" s="819"/>
      <c r="AA30" s="819">
        <v>0</v>
      </c>
      <c r="AB30" s="819"/>
      <c r="AC30" s="819"/>
      <c r="AD30" s="819"/>
      <c r="AE30" s="820"/>
      <c r="AF30" s="821">
        <v>0</v>
      </c>
      <c r="AG30" s="822"/>
      <c r="AH30" s="822"/>
      <c r="AI30" s="822"/>
      <c r="AJ30" s="823"/>
      <c r="AK30" s="890">
        <v>11</v>
      </c>
      <c r="AL30" s="891"/>
      <c r="AM30" s="891"/>
      <c r="AN30" s="891"/>
      <c r="AO30" s="891"/>
      <c r="AP30" s="891" t="s">
        <v>559</v>
      </c>
      <c r="AQ30" s="891"/>
      <c r="AR30" s="891"/>
      <c r="AS30" s="891"/>
      <c r="AT30" s="891"/>
      <c r="AU30" s="891" t="s">
        <v>559</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147</v>
      </c>
      <c r="C31" s="816"/>
      <c r="D31" s="816"/>
      <c r="E31" s="816"/>
      <c r="F31" s="816"/>
      <c r="G31" s="816"/>
      <c r="H31" s="816"/>
      <c r="I31" s="816"/>
      <c r="J31" s="816"/>
      <c r="K31" s="816"/>
      <c r="L31" s="816"/>
      <c r="M31" s="816"/>
      <c r="N31" s="816"/>
      <c r="O31" s="816"/>
      <c r="P31" s="817"/>
      <c r="Q31" s="818">
        <v>293</v>
      </c>
      <c r="R31" s="819"/>
      <c r="S31" s="819"/>
      <c r="T31" s="819"/>
      <c r="U31" s="819"/>
      <c r="V31" s="819">
        <v>293</v>
      </c>
      <c r="W31" s="819"/>
      <c r="X31" s="819"/>
      <c r="Y31" s="819"/>
      <c r="Z31" s="819"/>
      <c r="AA31" s="819">
        <v>0</v>
      </c>
      <c r="AB31" s="819"/>
      <c r="AC31" s="819"/>
      <c r="AD31" s="819"/>
      <c r="AE31" s="820"/>
      <c r="AF31" s="821">
        <v>0</v>
      </c>
      <c r="AG31" s="822"/>
      <c r="AH31" s="822"/>
      <c r="AI31" s="822"/>
      <c r="AJ31" s="823"/>
      <c r="AK31" s="890">
        <v>49</v>
      </c>
      <c r="AL31" s="891"/>
      <c r="AM31" s="891"/>
      <c r="AN31" s="891"/>
      <c r="AO31" s="891"/>
      <c r="AP31" s="891">
        <v>687</v>
      </c>
      <c r="AQ31" s="891"/>
      <c r="AR31" s="891"/>
      <c r="AS31" s="891"/>
      <c r="AT31" s="891"/>
      <c r="AU31" s="891">
        <v>595</v>
      </c>
      <c r="AV31" s="891"/>
      <c r="AW31" s="891"/>
      <c r="AX31" s="891"/>
      <c r="AY31" s="891"/>
      <c r="AZ31" s="892">
        <v>0.5</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129</v>
      </c>
      <c r="R32" s="819"/>
      <c r="S32" s="819"/>
      <c r="T32" s="819"/>
      <c r="U32" s="819"/>
      <c r="V32" s="819">
        <v>126</v>
      </c>
      <c r="W32" s="819"/>
      <c r="X32" s="819"/>
      <c r="Y32" s="819"/>
      <c r="Z32" s="819"/>
      <c r="AA32" s="819">
        <v>3</v>
      </c>
      <c r="AB32" s="819"/>
      <c r="AC32" s="819"/>
      <c r="AD32" s="819"/>
      <c r="AE32" s="820"/>
      <c r="AF32" s="821">
        <v>3</v>
      </c>
      <c r="AG32" s="822"/>
      <c r="AH32" s="822"/>
      <c r="AI32" s="822"/>
      <c r="AJ32" s="823"/>
      <c r="AK32" s="890">
        <v>93</v>
      </c>
      <c r="AL32" s="891"/>
      <c r="AM32" s="891"/>
      <c r="AN32" s="891"/>
      <c r="AO32" s="891"/>
      <c r="AP32" s="891">
        <v>541</v>
      </c>
      <c r="AQ32" s="891"/>
      <c r="AR32" s="891"/>
      <c r="AS32" s="891"/>
      <c r="AT32" s="891"/>
      <c r="AU32" s="891">
        <v>541</v>
      </c>
      <c r="AV32" s="891"/>
      <c r="AW32" s="891"/>
      <c r="AX32" s="891"/>
      <c r="AY32" s="891"/>
      <c r="AZ32" s="892" t="s">
        <v>559</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130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388</v>
      </c>
      <c r="W66" s="778"/>
      <c r="X66" s="778"/>
      <c r="Y66" s="778"/>
      <c r="Z66" s="779"/>
      <c r="AA66" s="777" t="s">
        <v>389</v>
      </c>
      <c r="AB66" s="778"/>
      <c r="AC66" s="778"/>
      <c r="AD66" s="778"/>
      <c r="AE66" s="779"/>
      <c r="AF66" s="912" t="s">
        <v>390</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560</v>
      </c>
      <c r="C68" s="930"/>
      <c r="D68" s="930"/>
      <c r="E68" s="930"/>
      <c r="F68" s="930"/>
      <c r="G68" s="930"/>
      <c r="H68" s="930"/>
      <c r="I68" s="930"/>
      <c r="J68" s="930"/>
      <c r="K68" s="930"/>
      <c r="L68" s="930"/>
      <c r="M68" s="930"/>
      <c r="N68" s="930"/>
      <c r="O68" s="930"/>
      <c r="P68" s="931"/>
      <c r="Q68" s="932">
        <v>95</v>
      </c>
      <c r="R68" s="926"/>
      <c r="S68" s="926"/>
      <c r="T68" s="926"/>
      <c r="U68" s="926"/>
      <c r="V68" s="926">
        <v>93</v>
      </c>
      <c r="W68" s="926"/>
      <c r="X68" s="926"/>
      <c r="Y68" s="926"/>
      <c r="Z68" s="926"/>
      <c r="AA68" s="926">
        <v>2</v>
      </c>
      <c r="AB68" s="926"/>
      <c r="AC68" s="926"/>
      <c r="AD68" s="926"/>
      <c r="AE68" s="926"/>
      <c r="AF68" s="926">
        <v>2</v>
      </c>
      <c r="AG68" s="926"/>
      <c r="AH68" s="926"/>
      <c r="AI68" s="926"/>
      <c r="AJ68" s="926"/>
      <c r="AK68" s="926" t="s">
        <v>564</v>
      </c>
      <c r="AL68" s="926"/>
      <c r="AM68" s="926"/>
      <c r="AN68" s="926"/>
      <c r="AO68" s="926"/>
      <c r="AP68" s="926" t="s">
        <v>564</v>
      </c>
      <c r="AQ68" s="926"/>
      <c r="AR68" s="926"/>
      <c r="AS68" s="926"/>
      <c r="AT68" s="926"/>
      <c r="AU68" s="926" t="s">
        <v>564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561</v>
      </c>
      <c r="C69" s="934"/>
      <c r="D69" s="934"/>
      <c r="E69" s="934"/>
      <c r="F69" s="934"/>
      <c r="G69" s="934"/>
      <c r="H69" s="934"/>
      <c r="I69" s="934"/>
      <c r="J69" s="934"/>
      <c r="K69" s="934"/>
      <c r="L69" s="934"/>
      <c r="M69" s="934"/>
      <c r="N69" s="934"/>
      <c r="O69" s="934"/>
      <c r="P69" s="935"/>
      <c r="Q69" s="936">
        <v>170</v>
      </c>
      <c r="R69" s="891"/>
      <c r="S69" s="891"/>
      <c r="T69" s="891"/>
      <c r="U69" s="891"/>
      <c r="V69" s="891">
        <v>165</v>
      </c>
      <c r="W69" s="891"/>
      <c r="X69" s="891"/>
      <c r="Y69" s="891"/>
      <c r="Z69" s="891"/>
      <c r="AA69" s="891">
        <v>5</v>
      </c>
      <c r="AB69" s="891"/>
      <c r="AC69" s="891"/>
      <c r="AD69" s="891"/>
      <c r="AE69" s="891"/>
      <c r="AF69" s="891">
        <v>5</v>
      </c>
      <c r="AG69" s="891"/>
      <c r="AH69" s="891"/>
      <c r="AI69" s="891"/>
      <c r="AJ69" s="891"/>
      <c r="AK69" s="891">
        <v>20</v>
      </c>
      <c r="AL69" s="891"/>
      <c r="AM69" s="891"/>
      <c r="AN69" s="891"/>
      <c r="AO69" s="891"/>
      <c r="AP69" s="891" t="s">
        <v>564</v>
      </c>
      <c r="AQ69" s="891"/>
      <c r="AR69" s="891"/>
      <c r="AS69" s="891"/>
      <c r="AT69" s="891"/>
      <c r="AU69" s="891" t="s">
        <v>565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562</v>
      </c>
      <c r="C70" s="934"/>
      <c r="D70" s="934"/>
      <c r="E70" s="934"/>
      <c r="F70" s="934"/>
      <c r="G70" s="934"/>
      <c r="H70" s="934"/>
      <c r="I70" s="934"/>
      <c r="J70" s="934"/>
      <c r="K70" s="934"/>
      <c r="L70" s="934"/>
      <c r="M70" s="934"/>
      <c r="N70" s="934"/>
      <c r="O70" s="934"/>
      <c r="P70" s="935"/>
      <c r="Q70" s="936">
        <v>1340</v>
      </c>
      <c r="R70" s="891"/>
      <c r="S70" s="891"/>
      <c r="T70" s="891"/>
      <c r="U70" s="891"/>
      <c r="V70" s="891">
        <v>1332</v>
      </c>
      <c r="W70" s="891"/>
      <c r="X70" s="891"/>
      <c r="Y70" s="891"/>
      <c r="Z70" s="891"/>
      <c r="AA70" s="891">
        <v>8</v>
      </c>
      <c r="AB70" s="891"/>
      <c r="AC70" s="891"/>
      <c r="AD70" s="891"/>
      <c r="AE70" s="891"/>
      <c r="AF70" s="891">
        <v>8</v>
      </c>
      <c r="AG70" s="891"/>
      <c r="AH70" s="891"/>
      <c r="AI70" s="891"/>
      <c r="AJ70" s="891"/>
      <c r="AK70" s="891" t="s">
        <v>564</v>
      </c>
      <c r="AL70" s="891"/>
      <c r="AM70" s="891"/>
      <c r="AN70" s="891"/>
      <c r="AO70" s="891"/>
      <c r="AP70" s="891">
        <v>380</v>
      </c>
      <c r="AQ70" s="891"/>
      <c r="AR70" s="891"/>
      <c r="AS70" s="891"/>
      <c r="AT70" s="891"/>
      <c r="AU70" s="891">
        <v>32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563</v>
      </c>
      <c r="C71" s="934"/>
      <c r="D71" s="934"/>
      <c r="E71" s="934"/>
      <c r="F71" s="934"/>
      <c r="G71" s="934"/>
      <c r="H71" s="934"/>
      <c r="I71" s="934"/>
      <c r="J71" s="934"/>
      <c r="K71" s="934"/>
      <c r="L71" s="934"/>
      <c r="M71" s="934"/>
      <c r="N71" s="934"/>
      <c r="O71" s="934"/>
      <c r="P71" s="935"/>
      <c r="Q71" s="936">
        <v>13</v>
      </c>
      <c r="R71" s="891"/>
      <c r="S71" s="891"/>
      <c r="T71" s="891"/>
      <c r="U71" s="891"/>
      <c r="V71" s="891">
        <v>13</v>
      </c>
      <c r="W71" s="891"/>
      <c r="X71" s="891"/>
      <c r="Y71" s="891"/>
      <c r="Z71" s="891"/>
      <c r="AA71" s="891" t="s">
        <v>566</v>
      </c>
      <c r="AB71" s="891"/>
      <c r="AC71" s="891"/>
      <c r="AD71" s="891"/>
      <c r="AE71" s="891"/>
      <c r="AF71" s="891" t="s">
        <v>566</v>
      </c>
      <c r="AG71" s="891"/>
      <c r="AH71" s="891"/>
      <c r="AI71" s="891"/>
      <c r="AJ71" s="891"/>
      <c r="AK71" s="891" t="s">
        <v>564</v>
      </c>
      <c r="AL71" s="891"/>
      <c r="AM71" s="891"/>
      <c r="AN71" s="891"/>
      <c r="AO71" s="891"/>
      <c r="AP71" s="891" t="s">
        <v>564</v>
      </c>
      <c r="AQ71" s="891"/>
      <c r="AR71" s="891"/>
      <c r="AS71" s="891"/>
      <c r="AT71" s="891"/>
      <c r="AU71" s="891" t="s">
        <v>564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303</v>
      </c>
      <c r="AG109" s="955"/>
      <c r="AH109" s="955"/>
      <c r="AI109" s="955"/>
      <c r="AJ109" s="956"/>
      <c r="AK109" s="954" t="s">
        <v>302</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303</v>
      </c>
      <c r="BW109" s="955"/>
      <c r="BX109" s="955"/>
      <c r="BY109" s="955"/>
      <c r="BZ109" s="956"/>
      <c r="CA109" s="954" t="s">
        <v>302</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303</v>
      </c>
      <c r="DM109" s="955"/>
      <c r="DN109" s="955"/>
      <c r="DO109" s="955"/>
      <c r="DP109" s="956"/>
      <c r="DQ109" s="954" t="s">
        <v>302</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298879</v>
      </c>
      <c r="AB110" s="962"/>
      <c r="AC110" s="962"/>
      <c r="AD110" s="962"/>
      <c r="AE110" s="963"/>
      <c r="AF110" s="964">
        <v>301963</v>
      </c>
      <c r="AG110" s="962"/>
      <c r="AH110" s="962"/>
      <c r="AI110" s="962"/>
      <c r="AJ110" s="963"/>
      <c r="AK110" s="964">
        <v>310608</v>
      </c>
      <c r="AL110" s="962"/>
      <c r="AM110" s="962"/>
      <c r="AN110" s="962"/>
      <c r="AO110" s="963"/>
      <c r="AP110" s="965">
        <v>21.7</v>
      </c>
      <c r="AQ110" s="966"/>
      <c r="AR110" s="966"/>
      <c r="AS110" s="966"/>
      <c r="AT110" s="967"/>
      <c r="AU110" s="968" t="s">
        <v>66</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2791186</v>
      </c>
      <c r="BR110" s="997"/>
      <c r="BS110" s="997"/>
      <c r="BT110" s="997"/>
      <c r="BU110" s="997"/>
      <c r="BV110" s="997">
        <v>2821264</v>
      </c>
      <c r="BW110" s="997"/>
      <c r="BX110" s="997"/>
      <c r="BY110" s="997"/>
      <c r="BZ110" s="997"/>
      <c r="CA110" s="997">
        <v>2747827</v>
      </c>
      <c r="CB110" s="997"/>
      <c r="CC110" s="997"/>
      <c r="CD110" s="997"/>
      <c r="CE110" s="997"/>
      <c r="CF110" s="1011">
        <v>192.3</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130</v>
      </c>
      <c r="DH110" s="997"/>
      <c r="DI110" s="997"/>
      <c r="DJ110" s="997"/>
      <c r="DK110" s="997"/>
      <c r="DL110" s="997" t="s">
        <v>425</v>
      </c>
      <c r="DM110" s="997"/>
      <c r="DN110" s="997"/>
      <c r="DO110" s="997"/>
      <c r="DP110" s="997"/>
      <c r="DQ110" s="997" t="s">
        <v>130</v>
      </c>
      <c r="DR110" s="997"/>
      <c r="DS110" s="997"/>
      <c r="DT110" s="997"/>
      <c r="DU110" s="997"/>
      <c r="DV110" s="998" t="s">
        <v>130</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130</v>
      </c>
      <c r="AG111" s="1004"/>
      <c r="AH111" s="1004"/>
      <c r="AI111" s="1004"/>
      <c r="AJ111" s="1005"/>
      <c r="AK111" s="1006" t="s">
        <v>425</v>
      </c>
      <c r="AL111" s="1004"/>
      <c r="AM111" s="1004"/>
      <c r="AN111" s="1004"/>
      <c r="AO111" s="1005"/>
      <c r="AP111" s="1007" t="s">
        <v>425</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4447</v>
      </c>
      <c r="BR111" s="990"/>
      <c r="BS111" s="990"/>
      <c r="BT111" s="990"/>
      <c r="BU111" s="990"/>
      <c r="BV111" s="990">
        <v>37764</v>
      </c>
      <c r="BW111" s="990"/>
      <c r="BX111" s="990"/>
      <c r="BY111" s="990"/>
      <c r="BZ111" s="990"/>
      <c r="CA111" s="990">
        <v>33728</v>
      </c>
      <c r="CB111" s="990"/>
      <c r="CC111" s="990"/>
      <c r="CD111" s="990"/>
      <c r="CE111" s="990"/>
      <c r="CF111" s="984">
        <v>2.4</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130</v>
      </c>
      <c r="DH111" s="990"/>
      <c r="DI111" s="990"/>
      <c r="DJ111" s="990"/>
      <c r="DK111" s="990"/>
      <c r="DL111" s="990" t="s">
        <v>130</v>
      </c>
      <c r="DM111" s="990"/>
      <c r="DN111" s="990"/>
      <c r="DO111" s="990"/>
      <c r="DP111" s="990"/>
      <c r="DQ111" s="990" t="s">
        <v>425</v>
      </c>
      <c r="DR111" s="990"/>
      <c r="DS111" s="990"/>
      <c r="DT111" s="990"/>
      <c r="DU111" s="990"/>
      <c r="DV111" s="991" t="s">
        <v>130</v>
      </c>
      <c r="DW111" s="991"/>
      <c r="DX111" s="991"/>
      <c r="DY111" s="991"/>
      <c r="DZ111" s="992"/>
    </row>
    <row r="112" spans="1:131" s="226" customFormat="1" ht="26.25" customHeight="1">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130</v>
      </c>
      <c r="AB112" s="1029"/>
      <c r="AC112" s="1029"/>
      <c r="AD112" s="1029"/>
      <c r="AE112" s="1030"/>
      <c r="AF112" s="1031" t="s">
        <v>130</v>
      </c>
      <c r="AG112" s="1029"/>
      <c r="AH112" s="1029"/>
      <c r="AI112" s="1029"/>
      <c r="AJ112" s="1030"/>
      <c r="AK112" s="1031" t="s">
        <v>130</v>
      </c>
      <c r="AL112" s="1029"/>
      <c r="AM112" s="1029"/>
      <c r="AN112" s="1029"/>
      <c r="AO112" s="1030"/>
      <c r="AP112" s="1032" t="s">
        <v>130</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1137095</v>
      </c>
      <c r="BR112" s="990"/>
      <c r="BS112" s="990"/>
      <c r="BT112" s="990"/>
      <c r="BU112" s="990"/>
      <c r="BV112" s="990">
        <v>1218331</v>
      </c>
      <c r="BW112" s="990"/>
      <c r="BX112" s="990"/>
      <c r="BY112" s="990"/>
      <c r="BZ112" s="990"/>
      <c r="CA112" s="990">
        <v>1236847</v>
      </c>
      <c r="CB112" s="990"/>
      <c r="CC112" s="990"/>
      <c r="CD112" s="990"/>
      <c r="CE112" s="990"/>
      <c r="CF112" s="984">
        <v>86.6</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130</v>
      </c>
      <c r="DH112" s="990"/>
      <c r="DI112" s="990"/>
      <c r="DJ112" s="990"/>
      <c r="DK112" s="990"/>
      <c r="DL112" s="990" t="s">
        <v>425</v>
      </c>
      <c r="DM112" s="990"/>
      <c r="DN112" s="990"/>
      <c r="DO112" s="990"/>
      <c r="DP112" s="990"/>
      <c r="DQ112" s="990" t="s">
        <v>130</v>
      </c>
      <c r="DR112" s="990"/>
      <c r="DS112" s="990"/>
      <c r="DT112" s="990"/>
      <c r="DU112" s="990"/>
      <c r="DV112" s="991" t="s">
        <v>130</v>
      </c>
      <c r="DW112" s="991"/>
      <c r="DX112" s="991"/>
      <c r="DY112" s="991"/>
      <c r="DZ112" s="992"/>
    </row>
    <row r="113" spans="1:130" s="226" customFormat="1" ht="26.25" customHeight="1">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108664</v>
      </c>
      <c r="AB113" s="1004"/>
      <c r="AC113" s="1004"/>
      <c r="AD113" s="1004"/>
      <c r="AE113" s="1005"/>
      <c r="AF113" s="1006">
        <v>102600</v>
      </c>
      <c r="AG113" s="1004"/>
      <c r="AH113" s="1004"/>
      <c r="AI113" s="1004"/>
      <c r="AJ113" s="1005"/>
      <c r="AK113" s="1006">
        <v>101377</v>
      </c>
      <c r="AL113" s="1004"/>
      <c r="AM113" s="1004"/>
      <c r="AN113" s="1004"/>
      <c r="AO113" s="1005"/>
      <c r="AP113" s="1007">
        <v>7.1</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43220</v>
      </c>
      <c r="BR113" s="990"/>
      <c r="BS113" s="990"/>
      <c r="BT113" s="990"/>
      <c r="BU113" s="990"/>
      <c r="BV113" s="990">
        <v>38206</v>
      </c>
      <c r="BW113" s="990"/>
      <c r="BX113" s="990"/>
      <c r="BY113" s="990"/>
      <c r="BZ113" s="990"/>
      <c r="CA113" s="990">
        <v>32326</v>
      </c>
      <c r="CB113" s="990"/>
      <c r="CC113" s="990"/>
      <c r="CD113" s="990"/>
      <c r="CE113" s="990"/>
      <c r="CF113" s="984">
        <v>2.2999999999999998</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130</v>
      </c>
      <c r="DH113" s="1029"/>
      <c r="DI113" s="1029"/>
      <c r="DJ113" s="1029"/>
      <c r="DK113" s="1030"/>
      <c r="DL113" s="1031" t="s">
        <v>130</v>
      </c>
      <c r="DM113" s="1029"/>
      <c r="DN113" s="1029"/>
      <c r="DO113" s="1029"/>
      <c r="DP113" s="1030"/>
      <c r="DQ113" s="1031" t="s">
        <v>425</v>
      </c>
      <c r="DR113" s="1029"/>
      <c r="DS113" s="1029"/>
      <c r="DT113" s="1029"/>
      <c r="DU113" s="1030"/>
      <c r="DV113" s="1032" t="s">
        <v>130</v>
      </c>
      <c r="DW113" s="1033"/>
      <c r="DX113" s="1033"/>
      <c r="DY113" s="1033"/>
      <c r="DZ113" s="1034"/>
    </row>
    <row r="114" spans="1:130" s="226" customFormat="1" ht="26.25" customHeight="1">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4327</v>
      </c>
      <c r="AB114" s="1029"/>
      <c r="AC114" s="1029"/>
      <c r="AD114" s="1029"/>
      <c r="AE114" s="1030"/>
      <c r="AF114" s="1031">
        <v>5140</v>
      </c>
      <c r="AG114" s="1029"/>
      <c r="AH114" s="1029"/>
      <c r="AI114" s="1029"/>
      <c r="AJ114" s="1030"/>
      <c r="AK114" s="1031">
        <v>5984</v>
      </c>
      <c r="AL114" s="1029"/>
      <c r="AM114" s="1029"/>
      <c r="AN114" s="1029"/>
      <c r="AO114" s="1030"/>
      <c r="AP114" s="1032">
        <v>0.4</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398026</v>
      </c>
      <c r="BR114" s="990"/>
      <c r="BS114" s="990"/>
      <c r="BT114" s="990"/>
      <c r="BU114" s="990"/>
      <c r="BV114" s="990">
        <v>82735</v>
      </c>
      <c r="BW114" s="990"/>
      <c r="BX114" s="990"/>
      <c r="BY114" s="990"/>
      <c r="BZ114" s="990"/>
      <c r="CA114" s="990">
        <v>56240</v>
      </c>
      <c r="CB114" s="990"/>
      <c r="CC114" s="990"/>
      <c r="CD114" s="990"/>
      <c r="CE114" s="990"/>
      <c r="CF114" s="984">
        <v>3.9</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130</v>
      </c>
      <c r="DH114" s="1029"/>
      <c r="DI114" s="1029"/>
      <c r="DJ114" s="1029"/>
      <c r="DK114" s="1030"/>
      <c r="DL114" s="1031" t="s">
        <v>130</v>
      </c>
      <c r="DM114" s="1029"/>
      <c r="DN114" s="1029"/>
      <c r="DO114" s="1029"/>
      <c r="DP114" s="1030"/>
      <c r="DQ114" s="1031" t="s">
        <v>425</v>
      </c>
      <c r="DR114" s="1029"/>
      <c r="DS114" s="1029"/>
      <c r="DT114" s="1029"/>
      <c r="DU114" s="1030"/>
      <c r="DV114" s="1032" t="s">
        <v>130</v>
      </c>
      <c r="DW114" s="1033"/>
      <c r="DX114" s="1033"/>
      <c r="DY114" s="1033"/>
      <c r="DZ114" s="1034"/>
    </row>
    <row r="115" spans="1:130" s="226" customFormat="1" ht="26.25" customHeight="1">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16914</v>
      </c>
      <c r="AB115" s="1004"/>
      <c r="AC115" s="1004"/>
      <c r="AD115" s="1004"/>
      <c r="AE115" s="1005"/>
      <c r="AF115" s="1006">
        <v>15155</v>
      </c>
      <c r="AG115" s="1004"/>
      <c r="AH115" s="1004"/>
      <c r="AI115" s="1004"/>
      <c r="AJ115" s="1005"/>
      <c r="AK115" s="1006">
        <v>15155</v>
      </c>
      <c r="AL115" s="1004"/>
      <c r="AM115" s="1004"/>
      <c r="AN115" s="1004"/>
      <c r="AO115" s="1005"/>
      <c r="AP115" s="1007">
        <v>1.1000000000000001</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t="s">
        <v>425</v>
      </c>
      <c r="BR115" s="990"/>
      <c r="BS115" s="990"/>
      <c r="BT115" s="990"/>
      <c r="BU115" s="990"/>
      <c r="BV115" s="990" t="s">
        <v>130</v>
      </c>
      <c r="BW115" s="990"/>
      <c r="BX115" s="990"/>
      <c r="BY115" s="990"/>
      <c r="BZ115" s="990"/>
      <c r="CA115" s="990" t="s">
        <v>130</v>
      </c>
      <c r="CB115" s="990"/>
      <c r="CC115" s="990"/>
      <c r="CD115" s="990"/>
      <c r="CE115" s="990"/>
      <c r="CF115" s="984" t="s">
        <v>425</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130</v>
      </c>
      <c r="DH115" s="1029"/>
      <c r="DI115" s="1029"/>
      <c r="DJ115" s="1029"/>
      <c r="DK115" s="1030"/>
      <c r="DL115" s="1031" t="s">
        <v>130</v>
      </c>
      <c r="DM115" s="1029"/>
      <c r="DN115" s="1029"/>
      <c r="DO115" s="1029"/>
      <c r="DP115" s="1030"/>
      <c r="DQ115" s="1031" t="s">
        <v>425</v>
      </c>
      <c r="DR115" s="1029"/>
      <c r="DS115" s="1029"/>
      <c r="DT115" s="1029"/>
      <c r="DU115" s="1030"/>
      <c r="DV115" s="1032" t="s">
        <v>130</v>
      </c>
      <c r="DW115" s="1033"/>
      <c r="DX115" s="1033"/>
      <c r="DY115" s="1033"/>
      <c r="DZ115" s="1034"/>
    </row>
    <row r="116" spans="1:130" s="226" customFormat="1" ht="26.25" customHeight="1">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119</v>
      </c>
      <c r="AB116" s="1029"/>
      <c r="AC116" s="1029"/>
      <c r="AD116" s="1029"/>
      <c r="AE116" s="1030"/>
      <c r="AF116" s="1031">
        <v>32</v>
      </c>
      <c r="AG116" s="1029"/>
      <c r="AH116" s="1029"/>
      <c r="AI116" s="1029"/>
      <c r="AJ116" s="1030"/>
      <c r="AK116" s="1031">
        <v>92</v>
      </c>
      <c r="AL116" s="1029"/>
      <c r="AM116" s="1029"/>
      <c r="AN116" s="1029"/>
      <c r="AO116" s="1030"/>
      <c r="AP116" s="1032">
        <v>0</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130</v>
      </c>
      <c r="BR116" s="990"/>
      <c r="BS116" s="990"/>
      <c r="BT116" s="990"/>
      <c r="BU116" s="990"/>
      <c r="BV116" s="990" t="s">
        <v>130</v>
      </c>
      <c r="BW116" s="990"/>
      <c r="BX116" s="990"/>
      <c r="BY116" s="990"/>
      <c r="BZ116" s="990"/>
      <c r="CA116" s="990" t="s">
        <v>425</v>
      </c>
      <c r="CB116" s="990"/>
      <c r="CC116" s="990"/>
      <c r="CD116" s="990"/>
      <c r="CE116" s="990"/>
      <c r="CF116" s="984" t="s">
        <v>130</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4447</v>
      </c>
      <c r="DH116" s="1029"/>
      <c r="DI116" s="1029"/>
      <c r="DJ116" s="1029"/>
      <c r="DK116" s="1030"/>
      <c r="DL116" s="1031">
        <v>37245</v>
      </c>
      <c r="DM116" s="1029"/>
      <c r="DN116" s="1029"/>
      <c r="DO116" s="1029"/>
      <c r="DP116" s="1030"/>
      <c r="DQ116" s="1031">
        <v>33360</v>
      </c>
      <c r="DR116" s="1029"/>
      <c r="DS116" s="1029"/>
      <c r="DT116" s="1029"/>
      <c r="DU116" s="1030"/>
      <c r="DV116" s="1032">
        <v>2.2999999999999998</v>
      </c>
      <c r="DW116" s="1033"/>
      <c r="DX116" s="1033"/>
      <c r="DY116" s="1033"/>
      <c r="DZ116" s="1034"/>
    </row>
    <row r="117" spans="1:130" s="226" customFormat="1" ht="26.25" customHeight="1">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428903</v>
      </c>
      <c r="AB117" s="1047"/>
      <c r="AC117" s="1047"/>
      <c r="AD117" s="1047"/>
      <c r="AE117" s="1048"/>
      <c r="AF117" s="1049">
        <v>424890</v>
      </c>
      <c r="AG117" s="1047"/>
      <c r="AH117" s="1047"/>
      <c r="AI117" s="1047"/>
      <c r="AJ117" s="1048"/>
      <c r="AK117" s="1049">
        <v>433216</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425</v>
      </c>
      <c r="BR117" s="990"/>
      <c r="BS117" s="990"/>
      <c r="BT117" s="990"/>
      <c r="BU117" s="990"/>
      <c r="BV117" s="990" t="s">
        <v>130</v>
      </c>
      <c r="BW117" s="990"/>
      <c r="BX117" s="990"/>
      <c r="BY117" s="990"/>
      <c r="BZ117" s="990"/>
      <c r="CA117" s="990" t="s">
        <v>425</v>
      </c>
      <c r="CB117" s="990"/>
      <c r="CC117" s="990"/>
      <c r="CD117" s="990"/>
      <c r="CE117" s="990"/>
      <c r="CF117" s="984" t="s">
        <v>425</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425</v>
      </c>
      <c r="DH117" s="1029"/>
      <c r="DI117" s="1029"/>
      <c r="DJ117" s="1029"/>
      <c r="DK117" s="1030"/>
      <c r="DL117" s="1031">
        <v>519</v>
      </c>
      <c r="DM117" s="1029"/>
      <c r="DN117" s="1029"/>
      <c r="DO117" s="1029"/>
      <c r="DP117" s="1030"/>
      <c r="DQ117" s="1031">
        <v>368</v>
      </c>
      <c r="DR117" s="1029"/>
      <c r="DS117" s="1029"/>
      <c r="DT117" s="1029"/>
      <c r="DU117" s="1030"/>
      <c r="DV117" s="1032">
        <v>0</v>
      </c>
      <c r="DW117" s="1033"/>
      <c r="DX117" s="1033"/>
      <c r="DY117" s="1033"/>
      <c r="DZ117" s="103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303</v>
      </c>
      <c r="AG118" s="955"/>
      <c r="AH118" s="955"/>
      <c r="AI118" s="955"/>
      <c r="AJ118" s="956"/>
      <c r="AK118" s="954" t="s">
        <v>302</v>
      </c>
      <c r="AL118" s="955"/>
      <c r="AM118" s="955"/>
      <c r="AN118" s="955"/>
      <c r="AO118" s="956"/>
      <c r="AP118" s="1041" t="s">
        <v>419</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130</v>
      </c>
      <c r="BR118" s="1068"/>
      <c r="BS118" s="1068"/>
      <c r="BT118" s="1068"/>
      <c r="BU118" s="1068"/>
      <c r="BV118" s="1068" t="s">
        <v>130</v>
      </c>
      <c r="BW118" s="1068"/>
      <c r="BX118" s="1068"/>
      <c r="BY118" s="1068"/>
      <c r="BZ118" s="1068"/>
      <c r="CA118" s="1068" t="s">
        <v>130</v>
      </c>
      <c r="CB118" s="1068"/>
      <c r="CC118" s="1068"/>
      <c r="CD118" s="1068"/>
      <c r="CE118" s="1068"/>
      <c r="CF118" s="984" t="s">
        <v>130</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130</v>
      </c>
      <c r="DH118" s="1029"/>
      <c r="DI118" s="1029"/>
      <c r="DJ118" s="1029"/>
      <c r="DK118" s="1030"/>
      <c r="DL118" s="1031" t="s">
        <v>130</v>
      </c>
      <c r="DM118" s="1029"/>
      <c r="DN118" s="1029"/>
      <c r="DO118" s="1029"/>
      <c r="DP118" s="1030"/>
      <c r="DQ118" s="1031" t="s">
        <v>130</v>
      </c>
      <c r="DR118" s="1029"/>
      <c r="DS118" s="1029"/>
      <c r="DT118" s="1029"/>
      <c r="DU118" s="1030"/>
      <c r="DV118" s="1032" t="s">
        <v>130</v>
      </c>
      <c r="DW118" s="1033"/>
      <c r="DX118" s="1033"/>
      <c r="DY118" s="1033"/>
      <c r="DZ118" s="1034"/>
    </row>
    <row r="119" spans="1:130" s="226" customFormat="1" ht="26.25" customHeight="1">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130</v>
      </c>
      <c r="AB119" s="962"/>
      <c r="AC119" s="962"/>
      <c r="AD119" s="962"/>
      <c r="AE119" s="963"/>
      <c r="AF119" s="964" t="s">
        <v>130</v>
      </c>
      <c r="AG119" s="962"/>
      <c r="AH119" s="962"/>
      <c r="AI119" s="962"/>
      <c r="AJ119" s="963"/>
      <c r="AK119" s="964" t="s">
        <v>130</v>
      </c>
      <c r="AL119" s="962"/>
      <c r="AM119" s="962"/>
      <c r="AN119" s="962"/>
      <c r="AO119" s="963"/>
      <c r="AP119" s="965" t="s">
        <v>130</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450</v>
      </c>
      <c r="BP119" s="1076"/>
      <c r="BQ119" s="1067">
        <v>4373974</v>
      </c>
      <c r="BR119" s="1068"/>
      <c r="BS119" s="1068"/>
      <c r="BT119" s="1068"/>
      <c r="BU119" s="1068"/>
      <c r="BV119" s="1068">
        <v>4198300</v>
      </c>
      <c r="BW119" s="1068"/>
      <c r="BX119" s="1068"/>
      <c r="BY119" s="1068"/>
      <c r="BZ119" s="1068"/>
      <c r="CA119" s="1068">
        <v>4106968</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130</v>
      </c>
      <c r="DH119" s="1054"/>
      <c r="DI119" s="1054"/>
      <c r="DJ119" s="1054"/>
      <c r="DK119" s="1055"/>
      <c r="DL119" s="1053" t="s">
        <v>130</v>
      </c>
      <c r="DM119" s="1054"/>
      <c r="DN119" s="1054"/>
      <c r="DO119" s="1054"/>
      <c r="DP119" s="1055"/>
      <c r="DQ119" s="1053" t="s">
        <v>425</v>
      </c>
      <c r="DR119" s="1054"/>
      <c r="DS119" s="1054"/>
      <c r="DT119" s="1054"/>
      <c r="DU119" s="1055"/>
      <c r="DV119" s="1056" t="s">
        <v>130</v>
      </c>
      <c r="DW119" s="1057"/>
      <c r="DX119" s="1057"/>
      <c r="DY119" s="1057"/>
      <c r="DZ119" s="1058"/>
    </row>
    <row r="120" spans="1:130" s="226" customFormat="1" ht="26.25" customHeight="1">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425</v>
      </c>
      <c r="AB120" s="1029"/>
      <c r="AC120" s="1029"/>
      <c r="AD120" s="1029"/>
      <c r="AE120" s="1030"/>
      <c r="AF120" s="1031" t="s">
        <v>130</v>
      </c>
      <c r="AG120" s="1029"/>
      <c r="AH120" s="1029"/>
      <c r="AI120" s="1029"/>
      <c r="AJ120" s="1030"/>
      <c r="AK120" s="1031" t="s">
        <v>130</v>
      </c>
      <c r="AL120" s="1029"/>
      <c r="AM120" s="1029"/>
      <c r="AN120" s="1029"/>
      <c r="AO120" s="1030"/>
      <c r="AP120" s="1032" t="s">
        <v>425</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1115058</v>
      </c>
      <c r="BR120" s="997"/>
      <c r="BS120" s="997"/>
      <c r="BT120" s="997"/>
      <c r="BU120" s="997"/>
      <c r="BV120" s="997">
        <v>1133782</v>
      </c>
      <c r="BW120" s="997"/>
      <c r="BX120" s="997"/>
      <c r="BY120" s="997"/>
      <c r="BZ120" s="997"/>
      <c r="CA120" s="997">
        <v>1068099</v>
      </c>
      <c r="CB120" s="997"/>
      <c r="CC120" s="997"/>
      <c r="CD120" s="997"/>
      <c r="CE120" s="997"/>
      <c r="CF120" s="1011">
        <v>74.8</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421766</v>
      </c>
      <c r="DH120" s="997"/>
      <c r="DI120" s="997"/>
      <c r="DJ120" s="997"/>
      <c r="DK120" s="997"/>
      <c r="DL120" s="997">
        <v>523445</v>
      </c>
      <c r="DM120" s="997"/>
      <c r="DN120" s="997"/>
      <c r="DO120" s="997"/>
      <c r="DP120" s="997"/>
      <c r="DQ120" s="997">
        <v>594663</v>
      </c>
      <c r="DR120" s="997"/>
      <c r="DS120" s="997"/>
      <c r="DT120" s="997"/>
      <c r="DU120" s="997"/>
      <c r="DV120" s="998">
        <v>41.6</v>
      </c>
      <c r="DW120" s="998"/>
      <c r="DX120" s="998"/>
      <c r="DY120" s="998"/>
      <c r="DZ120" s="999"/>
    </row>
    <row r="121" spans="1:130" s="226" customFormat="1" ht="26.25" customHeight="1">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130</v>
      </c>
      <c r="AB121" s="1029"/>
      <c r="AC121" s="1029"/>
      <c r="AD121" s="1029"/>
      <c r="AE121" s="1030"/>
      <c r="AF121" s="1031" t="s">
        <v>130</v>
      </c>
      <c r="AG121" s="1029"/>
      <c r="AH121" s="1029"/>
      <c r="AI121" s="1029"/>
      <c r="AJ121" s="1030"/>
      <c r="AK121" s="1031" t="s">
        <v>130</v>
      </c>
      <c r="AL121" s="1029"/>
      <c r="AM121" s="1029"/>
      <c r="AN121" s="1029"/>
      <c r="AO121" s="1030"/>
      <c r="AP121" s="1032" t="s">
        <v>130</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414161</v>
      </c>
      <c r="BR121" s="990"/>
      <c r="BS121" s="990"/>
      <c r="BT121" s="990"/>
      <c r="BU121" s="990"/>
      <c r="BV121" s="990">
        <v>214416</v>
      </c>
      <c r="BW121" s="990"/>
      <c r="BX121" s="990"/>
      <c r="BY121" s="990"/>
      <c r="BZ121" s="990"/>
      <c r="CA121" s="990">
        <v>214331</v>
      </c>
      <c r="CB121" s="990"/>
      <c r="CC121" s="990"/>
      <c r="CD121" s="990"/>
      <c r="CE121" s="990"/>
      <c r="CF121" s="984">
        <v>15</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v>639915</v>
      </c>
      <c r="DH121" s="990"/>
      <c r="DI121" s="990"/>
      <c r="DJ121" s="990"/>
      <c r="DK121" s="990"/>
      <c r="DL121" s="990">
        <v>589109</v>
      </c>
      <c r="DM121" s="990"/>
      <c r="DN121" s="990"/>
      <c r="DO121" s="990"/>
      <c r="DP121" s="990"/>
      <c r="DQ121" s="990">
        <v>540578</v>
      </c>
      <c r="DR121" s="990"/>
      <c r="DS121" s="990"/>
      <c r="DT121" s="990"/>
      <c r="DU121" s="990"/>
      <c r="DV121" s="991">
        <v>37.799999999999997</v>
      </c>
      <c r="DW121" s="991"/>
      <c r="DX121" s="991"/>
      <c r="DY121" s="991"/>
      <c r="DZ121" s="992"/>
    </row>
    <row r="122" spans="1:130" s="226" customFormat="1" ht="26.25" customHeight="1">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425</v>
      </c>
      <c r="AB122" s="1029"/>
      <c r="AC122" s="1029"/>
      <c r="AD122" s="1029"/>
      <c r="AE122" s="1030"/>
      <c r="AF122" s="1031" t="s">
        <v>130</v>
      </c>
      <c r="AG122" s="1029"/>
      <c r="AH122" s="1029"/>
      <c r="AI122" s="1029"/>
      <c r="AJ122" s="1030"/>
      <c r="AK122" s="1031" t="s">
        <v>425</v>
      </c>
      <c r="AL122" s="1029"/>
      <c r="AM122" s="1029"/>
      <c r="AN122" s="1029"/>
      <c r="AO122" s="1030"/>
      <c r="AP122" s="1032" t="s">
        <v>425</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2161681</v>
      </c>
      <c r="BR122" s="1068"/>
      <c r="BS122" s="1068"/>
      <c r="BT122" s="1068"/>
      <c r="BU122" s="1068"/>
      <c r="BV122" s="1068">
        <v>2092476</v>
      </c>
      <c r="BW122" s="1068"/>
      <c r="BX122" s="1068"/>
      <c r="BY122" s="1068"/>
      <c r="BZ122" s="1068"/>
      <c r="CA122" s="1068">
        <v>2023829</v>
      </c>
      <c r="CB122" s="1068"/>
      <c r="CC122" s="1068"/>
      <c r="CD122" s="1068"/>
      <c r="CE122" s="1068"/>
      <c r="CF122" s="1088">
        <v>141.69999999999999</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v>75414</v>
      </c>
      <c r="DH122" s="990"/>
      <c r="DI122" s="990"/>
      <c r="DJ122" s="990"/>
      <c r="DK122" s="990"/>
      <c r="DL122" s="990">
        <v>105777</v>
      </c>
      <c r="DM122" s="990"/>
      <c r="DN122" s="990"/>
      <c r="DO122" s="990"/>
      <c r="DP122" s="990"/>
      <c r="DQ122" s="990">
        <v>101606</v>
      </c>
      <c r="DR122" s="990"/>
      <c r="DS122" s="990"/>
      <c r="DT122" s="990"/>
      <c r="DU122" s="990"/>
      <c r="DV122" s="991">
        <v>7.1</v>
      </c>
      <c r="DW122" s="991"/>
      <c r="DX122" s="991"/>
      <c r="DY122" s="991"/>
      <c r="DZ122" s="992"/>
    </row>
    <row r="123" spans="1:130" s="226" customFormat="1" ht="26.25" customHeight="1">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11019</v>
      </c>
      <c r="AB123" s="1029"/>
      <c r="AC123" s="1029"/>
      <c r="AD123" s="1029"/>
      <c r="AE123" s="1030"/>
      <c r="AF123" s="1031">
        <v>4801</v>
      </c>
      <c r="AG123" s="1029"/>
      <c r="AH123" s="1029"/>
      <c r="AI123" s="1029"/>
      <c r="AJ123" s="1030"/>
      <c r="AK123" s="1031">
        <v>3885</v>
      </c>
      <c r="AL123" s="1029"/>
      <c r="AM123" s="1029"/>
      <c r="AN123" s="1029"/>
      <c r="AO123" s="1030"/>
      <c r="AP123" s="1032">
        <v>0.3</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460</v>
      </c>
      <c r="BP123" s="1076"/>
      <c r="BQ123" s="1135">
        <v>3690900</v>
      </c>
      <c r="BR123" s="1136"/>
      <c r="BS123" s="1136"/>
      <c r="BT123" s="1136"/>
      <c r="BU123" s="1136"/>
      <c r="BV123" s="1136">
        <v>3440674</v>
      </c>
      <c r="BW123" s="1136"/>
      <c r="BX123" s="1136"/>
      <c r="BY123" s="1136"/>
      <c r="BZ123" s="1136"/>
      <c r="CA123" s="1136">
        <v>3306259</v>
      </c>
      <c r="CB123" s="1136"/>
      <c r="CC123" s="1136"/>
      <c r="CD123" s="1136"/>
      <c r="CE123" s="1136"/>
      <c r="CF123" s="1069"/>
      <c r="CG123" s="1070"/>
      <c r="CH123" s="1070"/>
      <c r="CI123" s="1070"/>
      <c r="CJ123" s="1071"/>
      <c r="CK123" s="1080"/>
      <c r="CL123" s="1081"/>
      <c r="CM123" s="1081"/>
      <c r="CN123" s="1081"/>
      <c r="CO123" s="1082"/>
      <c r="CP123" s="1090" t="s">
        <v>461</v>
      </c>
      <c r="CQ123" s="1091"/>
      <c r="CR123" s="1091"/>
      <c r="CS123" s="1091"/>
      <c r="CT123" s="1091"/>
      <c r="CU123" s="1091"/>
      <c r="CV123" s="1091"/>
      <c r="CW123" s="1091"/>
      <c r="CX123" s="1091"/>
      <c r="CY123" s="1091"/>
      <c r="CZ123" s="1091"/>
      <c r="DA123" s="1091"/>
      <c r="DB123" s="1091"/>
      <c r="DC123" s="1091"/>
      <c r="DD123" s="1091"/>
      <c r="DE123" s="1091"/>
      <c r="DF123" s="1092"/>
      <c r="DG123" s="1028" t="s">
        <v>425</v>
      </c>
      <c r="DH123" s="1029"/>
      <c r="DI123" s="1029"/>
      <c r="DJ123" s="1029"/>
      <c r="DK123" s="1030"/>
      <c r="DL123" s="1031" t="s">
        <v>130</v>
      </c>
      <c r="DM123" s="1029"/>
      <c r="DN123" s="1029"/>
      <c r="DO123" s="1029"/>
      <c r="DP123" s="1030"/>
      <c r="DQ123" s="1031" t="s">
        <v>130</v>
      </c>
      <c r="DR123" s="1029"/>
      <c r="DS123" s="1029"/>
      <c r="DT123" s="1029"/>
      <c r="DU123" s="1030"/>
      <c r="DV123" s="1032" t="s">
        <v>130</v>
      </c>
      <c r="DW123" s="1033"/>
      <c r="DX123" s="1033"/>
      <c r="DY123" s="1033"/>
      <c r="DZ123" s="1034"/>
    </row>
    <row r="124" spans="1:130" s="226" customFormat="1" ht="26.25" customHeight="1" thickBot="1">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130</v>
      </c>
      <c r="AB124" s="1029"/>
      <c r="AC124" s="1029"/>
      <c r="AD124" s="1029"/>
      <c r="AE124" s="1030"/>
      <c r="AF124" s="1031" t="s">
        <v>130</v>
      </c>
      <c r="AG124" s="1029"/>
      <c r="AH124" s="1029"/>
      <c r="AI124" s="1029"/>
      <c r="AJ124" s="1030"/>
      <c r="AK124" s="1031" t="s">
        <v>425</v>
      </c>
      <c r="AL124" s="1029"/>
      <c r="AM124" s="1029"/>
      <c r="AN124" s="1029"/>
      <c r="AO124" s="1030"/>
      <c r="AP124" s="1032" t="s">
        <v>425</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43.7</v>
      </c>
      <c r="BR124" s="1098"/>
      <c r="BS124" s="1098"/>
      <c r="BT124" s="1098"/>
      <c r="BU124" s="1098"/>
      <c r="BV124" s="1098">
        <v>50.4</v>
      </c>
      <c r="BW124" s="1098"/>
      <c r="BX124" s="1098"/>
      <c r="BY124" s="1098"/>
      <c r="BZ124" s="1098"/>
      <c r="CA124" s="1098">
        <v>56</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130</v>
      </c>
      <c r="DH124" s="1054"/>
      <c r="DI124" s="1054"/>
      <c r="DJ124" s="1054"/>
      <c r="DK124" s="1055"/>
      <c r="DL124" s="1053" t="s">
        <v>130</v>
      </c>
      <c r="DM124" s="1054"/>
      <c r="DN124" s="1054"/>
      <c r="DO124" s="1054"/>
      <c r="DP124" s="1055"/>
      <c r="DQ124" s="1053" t="s">
        <v>130</v>
      </c>
      <c r="DR124" s="1054"/>
      <c r="DS124" s="1054"/>
      <c r="DT124" s="1054"/>
      <c r="DU124" s="1055"/>
      <c r="DV124" s="1056" t="s">
        <v>425</v>
      </c>
      <c r="DW124" s="1057"/>
      <c r="DX124" s="1057"/>
      <c r="DY124" s="1057"/>
      <c r="DZ124" s="1058"/>
    </row>
    <row r="125" spans="1:130" s="226" customFormat="1" ht="26.25" customHeight="1">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130</v>
      </c>
      <c r="AB125" s="1029"/>
      <c r="AC125" s="1029"/>
      <c r="AD125" s="1029"/>
      <c r="AE125" s="1030"/>
      <c r="AF125" s="1031" t="s">
        <v>130</v>
      </c>
      <c r="AG125" s="1029"/>
      <c r="AH125" s="1029"/>
      <c r="AI125" s="1029"/>
      <c r="AJ125" s="1030"/>
      <c r="AK125" s="1031" t="s">
        <v>130</v>
      </c>
      <c r="AL125" s="1029"/>
      <c r="AM125" s="1029"/>
      <c r="AN125" s="1029"/>
      <c r="AO125" s="1030"/>
      <c r="AP125" s="1032" t="s">
        <v>130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425</v>
      </c>
      <c r="DH125" s="997"/>
      <c r="DI125" s="997"/>
      <c r="DJ125" s="997"/>
      <c r="DK125" s="997"/>
      <c r="DL125" s="997" t="s">
        <v>425</v>
      </c>
      <c r="DM125" s="997"/>
      <c r="DN125" s="997"/>
      <c r="DO125" s="997"/>
      <c r="DP125" s="997"/>
      <c r="DQ125" s="997" t="s">
        <v>130</v>
      </c>
      <c r="DR125" s="997"/>
      <c r="DS125" s="997"/>
      <c r="DT125" s="997"/>
      <c r="DU125" s="997"/>
      <c r="DV125" s="998" t="s">
        <v>130</v>
      </c>
      <c r="DW125" s="998"/>
      <c r="DX125" s="998"/>
      <c r="DY125" s="998"/>
      <c r="DZ125" s="999"/>
    </row>
    <row r="126" spans="1:130" s="226" customFormat="1" ht="26.25" customHeight="1" thickBot="1">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5895</v>
      </c>
      <c r="AB126" s="1029"/>
      <c r="AC126" s="1029"/>
      <c r="AD126" s="1029"/>
      <c r="AE126" s="1030"/>
      <c r="AF126" s="1031">
        <v>10354</v>
      </c>
      <c r="AG126" s="1029"/>
      <c r="AH126" s="1029"/>
      <c r="AI126" s="1029"/>
      <c r="AJ126" s="1030"/>
      <c r="AK126" s="1031">
        <v>11270</v>
      </c>
      <c r="AL126" s="1029"/>
      <c r="AM126" s="1029"/>
      <c r="AN126" s="1029"/>
      <c r="AO126" s="1030"/>
      <c r="AP126" s="1032">
        <v>0.8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130</v>
      </c>
      <c r="DH126" s="990"/>
      <c r="DI126" s="990"/>
      <c r="DJ126" s="990"/>
      <c r="DK126" s="990"/>
      <c r="DL126" s="990" t="s">
        <v>425</v>
      </c>
      <c r="DM126" s="990"/>
      <c r="DN126" s="990"/>
      <c r="DO126" s="990"/>
      <c r="DP126" s="990"/>
      <c r="DQ126" s="990" t="s">
        <v>425</v>
      </c>
      <c r="DR126" s="990"/>
      <c r="DS126" s="990"/>
      <c r="DT126" s="990"/>
      <c r="DU126" s="990"/>
      <c r="DV126" s="991" t="s">
        <v>425</v>
      </c>
      <c r="DW126" s="991"/>
      <c r="DX126" s="991"/>
      <c r="DY126" s="991"/>
      <c r="DZ126" s="992"/>
    </row>
    <row r="127" spans="1:130" s="226" customFormat="1" ht="26.25" customHeight="1">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130</v>
      </c>
      <c r="AB127" s="1029"/>
      <c r="AC127" s="1029"/>
      <c r="AD127" s="1029"/>
      <c r="AE127" s="1030"/>
      <c r="AF127" s="1031" t="s">
        <v>130</v>
      </c>
      <c r="AG127" s="1029"/>
      <c r="AH127" s="1029"/>
      <c r="AI127" s="1029"/>
      <c r="AJ127" s="1030"/>
      <c r="AK127" s="1031" t="s">
        <v>130</v>
      </c>
      <c r="AL127" s="1029"/>
      <c r="AM127" s="1029"/>
      <c r="AN127" s="1029"/>
      <c r="AO127" s="1030"/>
      <c r="AP127" s="1032" t="s">
        <v>130</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425</v>
      </c>
      <c r="DH127" s="990"/>
      <c r="DI127" s="990"/>
      <c r="DJ127" s="990"/>
      <c r="DK127" s="990"/>
      <c r="DL127" s="990" t="s">
        <v>425</v>
      </c>
      <c r="DM127" s="990"/>
      <c r="DN127" s="990"/>
      <c r="DO127" s="990"/>
      <c r="DP127" s="990"/>
      <c r="DQ127" s="990" t="s">
        <v>130</v>
      </c>
      <c r="DR127" s="990"/>
      <c r="DS127" s="990"/>
      <c r="DT127" s="990"/>
      <c r="DU127" s="990"/>
      <c r="DV127" s="991" t="s">
        <v>425</v>
      </c>
      <c r="DW127" s="991"/>
      <c r="DX127" s="991"/>
      <c r="DY127" s="991"/>
      <c r="DZ127" s="992"/>
    </row>
    <row r="128" spans="1:130" s="226" customFormat="1" ht="26.25" customHeight="1" thickBot="1">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v>21403</v>
      </c>
      <c r="AB128" s="1118"/>
      <c r="AC128" s="1118"/>
      <c r="AD128" s="1118"/>
      <c r="AE128" s="1119"/>
      <c r="AF128" s="1120">
        <v>18823</v>
      </c>
      <c r="AG128" s="1118"/>
      <c r="AH128" s="1118"/>
      <c r="AI128" s="1118"/>
      <c r="AJ128" s="1119"/>
      <c r="AK128" s="1120">
        <v>24662</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130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425</v>
      </c>
      <c r="DH128" s="1110"/>
      <c r="DI128" s="1110"/>
      <c r="DJ128" s="1110"/>
      <c r="DK128" s="1110"/>
      <c r="DL128" s="1110" t="s">
        <v>425</v>
      </c>
      <c r="DM128" s="1110"/>
      <c r="DN128" s="1110"/>
      <c r="DO128" s="1110"/>
      <c r="DP128" s="1110"/>
      <c r="DQ128" s="1110" t="s">
        <v>130</v>
      </c>
      <c r="DR128" s="1110"/>
      <c r="DS128" s="1110"/>
      <c r="DT128" s="1110"/>
      <c r="DU128" s="1110"/>
      <c r="DV128" s="1111" t="s">
        <v>130</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1819140</v>
      </c>
      <c r="AB129" s="1029"/>
      <c r="AC129" s="1029"/>
      <c r="AD129" s="1029"/>
      <c r="AE129" s="1030"/>
      <c r="AF129" s="1031">
        <v>1755615</v>
      </c>
      <c r="AG129" s="1029"/>
      <c r="AH129" s="1029"/>
      <c r="AI129" s="1029"/>
      <c r="AJ129" s="1030"/>
      <c r="AK129" s="1031">
        <v>1676246</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130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257642</v>
      </c>
      <c r="AB130" s="1029"/>
      <c r="AC130" s="1029"/>
      <c r="AD130" s="1029"/>
      <c r="AE130" s="1030"/>
      <c r="AF130" s="1031">
        <v>254596</v>
      </c>
      <c r="AG130" s="1029"/>
      <c r="AH130" s="1029"/>
      <c r="AI130" s="1029"/>
      <c r="AJ130" s="1030"/>
      <c r="AK130" s="1031">
        <v>247653</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10.3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1561498</v>
      </c>
      <c r="AB131" s="1054"/>
      <c r="AC131" s="1054"/>
      <c r="AD131" s="1054"/>
      <c r="AE131" s="1055"/>
      <c r="AF131" s="1053">
        <v>1501019</v>
      </c>
      <c r="AG131" s="1054"/>
      <c r="AH131" s="1054"/>
      <c r="AI131" s="1054"/>
      <c r="AJ131" s="1055"/>
      <c r="AK131" s="1053">
        <v>1428593</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v>56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9.5970664069999998</v>
      </c>
      <c r="AB132" s="1170"/>
      <c r="AC132" s="1170"/>
      <c r="AD132" s="1170"/>
      <c r="AE132" s="1171"/>
      <c r="AF132" s="1172">
        <v>10.09121137</v>
      </c>
      <c r="AG132" s="1170"/>
      <c r="AH132" s="1170"/>
      <c r="AI132" s="1170"/>
      <c r="AJ132" s="1171"/>
      <c r="AK132" s="1172">
        <v>11.26289993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9.3000000000000007</v>
      </c>
      <c r="AB133" s="1153"/>
      <c r="AC133" s="1153"/>
      <c r="AD133" s="1153"/>
      <c r="AE133" s="1154"/>
      <c r="AF133" s="1152">
        <v>9.5</v>
      </c>
      <c r="AG133" s="1153"/>
      <c r="AH133" s="1153"/>
      <c r="AI133" s="1153"/>
      <c r="AJ133" s="1154"/>
      <c r="AK133" s="1152">
        <v>10.3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ud5Ym6hWu4Yldc8nsqEwp/WS/FbkFM9nYUuYT+3m8rUUZwlzP/FJmm1DDem9P547Wa+0pgCjGvKVGUrmQTnEA==" saltValue="S9Z3MFTJ/62QFhGXN5T8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1PjYntI+3xu3CvS5P+z21jHcaiGfPZnhBix+9HjyeR/NJ+0fla6lq04irDTRdAN4i7h21jccxWmQQKXCuJI+Q==" saltValue="aFlayXyCzarBSj9OW/VHk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OyvqYsTwfdFzfOqa+IiXd9LgBazI0rPWzYfYf3wkwMz9+v8EZA0wxqwi1aYpATqzNXWiF7tG/DvPoCKW2ssRg==" saltValue="N23t2frImV88fCetwcX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551626</v>
      </c>
      <c r="AP9" s="292">
        <v>264189</v>
      </c>
      <c r="AQ9" s="293">
        <v>189734</v>
      </c>
      <c r="AR9" s="294">
        <v>39.200000000000003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56278</v>
      </c>
      <c r="AP10" s="295">
        <v>26953</v>
      </c>
      <c r="AQ10" s="296">
        <v>22180</v>
      </c>
      <c r="AR10" s="297">
        <v>21.5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82726</v>
      </c>
      <c r="AP11" s="295">
        <v>39620</v>
      </c>
      <c r="AQ11" s="296">
        <v>28692</v>
      </c>
      <c r="AR11" s="297">
        <v>38.1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t="s">
        <v>499</v>
      </c>
      <c r="AP12" s="295" t="s">
        <v>499</v>
      </c>
      <c r="AQ12" s="296">
        <v>4806</v>
      </c>
      <c r="AR12" s="297" t="s">
        <v>499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5517</v>
      </c>
      <c r="AP14" s="295">
        <v>2642</v>
      </c>
      <c r="AQ14" s="296">
        <v>8976</v>
      </c>
      <c r="AR14" s="297">
        <v>-70.599999999999994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24981</v>
      </c>
      <c r="AP15" s="295">
        <v>11964</v>
      </c>
      <c r="AQ15" s="296">
        <v>4161</v>
      </c>
      <c r="AR15" s="297">
        <v>187.5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-51346</v>
      </c>
      <c r="AP16" s="295">
        <v>-24591</v>
      </c>
      <c r="AQ16" s="296">
        <v>-17989</v>
      </c>
      <c r="AR16" s="297">
        <v>36.700000000000003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669782</v>
      </c>
      <c r="AP17" s="295">
        <v>320777</v>
      </c>
      <c r="AQ17" s="296">
        <v>240560</v>
      </c>
      <c r="AR17" s="297">
        <v>33.299999999999997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28.74</v>
      </c>
      <c r="AP21" s="308">
        <v>21.65</v>
      </c>
      <c r="AQ21" s="309">
        <v>7.09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96.6</v>
      </c>
      <c r="AP22" s="313">
        <v>95.4</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310608</v>
      </c>
      <c r="AP32" s="322">
        <v>148759</v>
      </c>
      <c r="AQ32" s="323">
        <v>139228</v>
      </c>
      <c r="AR32" s="324">
        <v>6.8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499</v>
      </c>
      <c r="AP34" s="322" t="s">
        <v>499</v>
      </c>
      <c r="AQ34" s="323">
        <v>5</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101377</v>
      </c>
      <c r="AP35" s="322">
        <v>48552</v>
      </c>
      <c r="AQ35" s="323">
        <v>32095</v>
      </c>
      <c r="AR35" s="324">
        <v>51.3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5984</v>
      </c>
      <c r="AP36" s="322">
        <v>2866</v>
      </c>
      <c r="AQ36" s="323">
        <v>5254</v>
      </c>
      <c r="AR36" s="324">
        <v>-45.5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v>15155</v>
      </c>
      <c r="AP37" s="322">
        <v>7258</v>
      </c>
      <c r="AQ37" s="323">
        <v>1384</v>
      </c>
      <c r="AR37" s="324">
        <v>424.4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v>92</v>
      </c>
      <c r="AP38" s="325">
        <v>44</v>
      </c>
      <c r="AQ38" s="326">
        <v>32</v>
      </c>
      <c r="AR38" s="314">
        <v>37.5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-24662</v>
      </c>
      <c r="AP39" s="322">
        <v>-11811</v>
      </c>
      <c r="AQ39" s="323">
        <v>-8131</v>
      </c>
      <c r="AR39" s="324">
        <v>45.3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-247653</v>
      </c>
      <c r="AP40" s="322">
        <v>-118608</v>
      </c>
      <c r="AQ40" s="323">
        <v>-126394</v>
      </c>
      <c r="AR40" s="324">
        <v>-6.2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160901</v>
      </c>
      <c r="AP41" s="322">
        <v>77060</v>
      </c>
      <c r="AQ41" s="323">
        <v>43473</v>
      </c>
      <c r="AR41" s="324">
        <v>77.3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294014</v>
      </c>
      <c r="AN51" s="344">
        <v>136687</v>
      </c>
      <c r="AO51" s="345">
        <v>-51.8</v>
      </c>
      <c r="AP51" s="346">
        <v>316331</v>
      </c>
      <c r="AQ51" s="347">
        <v>38.6</v>
      </c>
      <c r="AR51" s="348">
        <v>-90.4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106263</v>
      </c>
      <c r="AN52" s="352">
        <v>49402</v>
      </c>
      <c r="AO52" s="353">
        <v>-41</v>
      </c>
      <c r="AP52" s="354">
        <v>106387</v>
      </c>
      <c r="AQ52" s="355">
        <v>22.8</v>
      </c>
      <c r="AR52" s="356">
        <v>-63.8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445204</v>
      </c>
      <c r="AN53" s="344">
        <v>206495</v>
      </c>
      <c r="AO53" s="345">
        <v>51.1</v>
      </c>
      <c r="AP53" s="346">
        <v>333013</v>
      </c>
      <c r="AQ53" s="347">
        <v>5.3</v>
      </c>
      <c r="AR53" s="348">
        <v>45.8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168888</v>
      </c>
      <c r="AN54" s="352">
        <v>78334</v>
      </c>
      <c r="AO54" s="353">
        <v>58.6</v>
      </c>
      <c r="AP54" s="354">
        <v>126732</v>
      </c>
      <c r="AQ54" s="355">
        <v>19.100000000000001</v>
      </c>
      <c r="AR54" s="356">
        <v>39.5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538063</v>
      </c>
      <c r="AN55" s="344">
        <v>256587</v>
      </c>
      <c r="AO55" s="345">
        <v>24.3</v>
      </c>
      <c r="AP55" s="346">
        <v>280458</v>
      </c>
      <c r="AQ55" s="347">
        <v>-15.8</v>
      </c>
      <c r="AR55" s="348">
        <v>40.1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149315</v>
      </c>
      <c r="AN56" s="352">
        <v>71204</v>
      </c>
      <c r="AO56" s="353">
        <v>-9.1</v>
      </c>
      <c r="AP56" s="354">
        <v>127286</v>
      </c>
      <c r="AQ56" s="355">
        <v>0.4</v>
      </c>
      <c r="AR56" s="356">
        <v>-9.5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484755</v>
      </c>
      <c r="AN57" s="344">
        <v>231387</v>
      </c>
      <c r="AO57" s="345">
        <v>-9.8000000000000007</v>
      </c>
      <c r="AP57" s="346">
        <v>291945</v>
      </c>
      <c r="AQ57" s="347">
        <v>4.0999999999999996</v>
      </c>
      <c r="AR57" s="348">
        <v>-13.9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148723</v>
      </c>
      <c r="AN58" s="352">
        <v>70989</v>
      </c>
      <c r="AO58" s="353">
        <v>-0.3</v>
      </c>
      <c r="AP58" s="354">
        <v>127651</v>
      </c>
      <c r="AQ58" s="355">
        <v>0.3</v>
      </c>
      <c r="AR58" s="356">
        <v>-0.6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758704</v>
      </c>
      <c r="AN59" s="344">
        <v>363364</v>
      </c>
      <c r="AO59" s="345">
        <v>57</v>
      </c>
      <c r="AP59" s="346">
        <v>291173</v>
      </c>
      <c r="AQ59" s="347">
        <v>-0.3</v>
      </c>
      <c r="AR59" s="348">
        <v>57.3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190453</v>
      </c>
      <c r="AN60" s="352">
        <v>91213</v>
      </c>
      <c r="AO60" s="353">
        <v>28.5</v>
      </c>
      <c r="AP60" s="354">
        <v>119071</v>
      </c>
      <c r="AQ60" s="355">
        <v>-6.7</v>
      </c>
      <c r="AR60" s="356">
        <v>35.200000000000003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504148</v>
      </c>
      <c r="AN61" s="359">
        <v>238904</v>
      </c>
      <c r="AO61" s="360">
        <v>14.2</v>
      </c>
      <c r="AP61" s="361">
        <v>302584</v>
      </c>
      <c r="AQ61" s="362">
        <v>6.4</v>
      </c>
      <c r="AR61" s="348">
        <v>7.8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152728</v>
      </c>
      <c r="AN62" s="352">
        <v>72228</v>
      </c>
      <c r="AO62" s="353">
        <v>7.3</v>
      </c>
      <c r="AP62" s="354">
        <v>121425</v>
      </c>
      <c r="AQ62" s="355">
        <v>7.2</v>
      </c>
      <c r="AR62" s="356">
        <v>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W56CVe0fRWjW5WV9Cht16HiQb6ov0j273yTSjOr/BM2TBv1oDTTV3H/qz4EgDZ8FpiC4FDuB6NADdPQaFJKVg==" saltValue="bYY83KIIDfgBaeEDArz5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k2WHw/5kjJPbwtS0i9D167CU4BO0N82bb1GFMJUfmrTWuT8hbIuv2OhKZJVWOzYLkx3W6JnwFm9DKvmdjgjIA==" saltValue="PdjIVKK0az9iQWUSuA2s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VE8Jwy3U0bD8Pp8YE8fWdIfvTc1DULXbnGWHyYgHHS0KldRP6MzQ70/KF6tlUjHvF8ccPF2g6no3Z59Wu2xtQ==" saltValue="mVxHdG4Fl/itGR+aUxnd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2" t="s">
        <v>3</v>
      </c>
      <c r="D47" s="1212"/>
      <c r="E47" s="1213"/>
      <c r="F47" s="11">
        <v>21.51</v>
      </c>
      <c r="G47" s="12">
        <v>22.63</v>
      </c>
      <c r="H47" s="12">
        <v>26</v>
      </c>
      <c r="I47" s="12">
        <v>25.72</v>
      </c>
      <c r="J47" s="13">
        <v>26.97</v>
      </c>
    </row>
    <row r="48" spans="2:10" ht="57.75" customHeight="1">
      <c r="B48" s="14"/>
      <c r="C48" s="1214" t="s">
        <v>4</v>
      </c>
      <c r="D48" s="1214"/>
      <c r="E48" s="1215"/>
      <c r="F48" s="15">
        <v>3.81</v>
      </c>
      <c r="G48" s="16">
        <v>5.87</v>
      </c>
      <c r="H48" s="16">
        <v>7.12</v>
      </c>
      <c r="I48" s="16">
        <v>6.79</v>
      </c>
      <c r="J48" s="17">
        <v>3.5</v>
      </c>
    </row>
    <row r="49" spans="2:10" ht="57.75" customHeight="1" thickBot="1">
      <c r="B49" s="18"/>
      <c r="C49" s="1216" t="s">
        <v>5</v>
      </c>
      <c r="D49" s="1216"/>
      <c r="E49" s="1217"/>
      <c r="F49" s="19">
        <v>4.4000000000000004</v>
      </c>
      <c r="G49" s="20">
        <v>2.0499999999999998</v>
      </c>
      <c r="H49" s="20">
        <v>5.43</v>
      </c>
      <c r="I49" s="20" t="s">
        <v>547</v>
      </c>
      <c r="J49" s="21" t="s">
        <v>548</v>
      </c>
    </row>
    <row r="50" spans="2:10" ht="13.5" customHeight="1"/>
    <row r="51" spans="2:10" ht="13.5" hidden="1" customHeight="1"/>
    <row r="52" spans="2:10" ht="13.5" hidden="1" customHeight="1"/>
    <row r="53" spans="2:10" ht="13.5" hidden="1" customHeight="1"/>
  </sheetData>
  <sheetProtection algorithmName="SHA-512" hashValue="37nZdAj3RN0vNFDvZ/sZbW9FPHNlnRSR/ZZMCP5TKG+5LCxFdYLJrPdyf8X83ooR8Wo+CpeHZaHuNijBylwdyA==" saltValue="nx8/xGBpsBex26Q5vrAL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高橋謙治</cp:lastModifiedBy>
  <cp:lastPrinted>2019-03-07T12:04:12Z</cp:lastPrinted>
  <dcterms:created xsi:type="dcterms:W3CDTF">2019-02-14T01:00:32Z</dcterms:created>
  <dcterms:modified xsi:type="dcterms:W3CDTF">2019-10-23T09:19:02Z</dcterms:modified>
  <cp:category/>
</cp:coreProperties>
</file>