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7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AM35" i="9"/>
  <c r="C35" i="9"/>
  <c r="CO34" i="9"/>
  <c r="BW34" i="9"/>
  <c r="BW35" i="9" s="1"/>
  <c r="BW36" i="9" s="1"/>
  <c r="BW37" i="9" s="1"/>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<sst xmlns="http://schemas.openxmlformats.org/spreadsheetml/2006/main" count="1039" uniqueCount="556">
  <si>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</si>
  <si>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</si>
  <si>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</si>
  <si>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</si>
  <si>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</si>
  <si>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</si>
  <si>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</si>
  <si>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</si>
  <si>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</si>
  <si>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</si>
  <si>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</si>
  <si>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</si>
  <si>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</si>
  <si>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</si>
  <si>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</si>
  <si>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</si>
  <si>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</si>
  <si>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</si>
  <si>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</si>
  <si>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</si>
  <si>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</si>
  <si>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</si>
  <si>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</si>
  <si>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</si>
  <si>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</si>
  <si>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</si>
  <si>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</si>
  <si>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</si>
  <si>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</si>
  <si>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</si>
  <si>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</si>
  <si>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</si>
  <si>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</si>
  <si>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</si>
  <si>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</si>
  <si>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</si>
  <si>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</si>
  <si>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</si>
  <si>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</si>
  <si>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</si>
  <si>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</si>
  <si>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</si>
  <si>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</si>
  <si>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</si>
  <si>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</si>
  <si>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</si>
  <si>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</si>
  <si>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</si>
  <si>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</si>
  <si>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</si>
  <si>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</si>
  <si>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</si>
  <si>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</si>
  <si>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</si>
  <si>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</si>
  <si>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</si>
  <si>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</si>
  <si>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</si>
  <si>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</si>
  <si>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</si>
  <si>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</si>
  <si>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</si>
  <si>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</si>
  <si>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</si>
  <si>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</si>
  <si>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</si>
  <si>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</si>
  <si>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</si>
  <si>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</si>
  <si>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</si>
  <si>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</si>
  <si>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</si>
  <si>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</si>
  <si>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</si>
  <si>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</si>
  <si>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</si>
  <si>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</si>
  <si>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</si>
  <si>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</si>
  <si>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</si>
  <si>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</si>
  <si>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</si>
  <si>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真狩村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</si>
  <si>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</si>
  <si>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</si>
  <si>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</si>
  <si>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</si>
  <si>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</si>
  <si>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</si>
  <si>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</si>
  <si>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</si>
  <si>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</si>
  <si>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</si>
  <si>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</si>
  <si>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</si>
  <si>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</si>
  <si>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</si>
  <si>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</si>
  <si>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</si>
  <si>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</si>
  <si>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</si>
  <si>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</si>
  <si>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</si>
  <si>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</si>
  <si>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</si>
  <si>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</si>
  <si>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</si>
  <si>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</si>
  <si>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</si>
  <si>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</si>
  <si>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</si>
  <si>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</si>
  <si>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</si>
  <si>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</si>
  <si>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</si>
  <si>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</si>
  <si>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</si>
  <si>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</si>
  <si>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</si>
  <si>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</si>
  <si>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</si>
  <si>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</si>
  <si>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</si>
  <si>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</si>
  <si>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</si>
  <si>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</si>
  <si>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</si>
  <si>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</si>
  <si>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</si>
  <si>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</si>
  <si>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</si>
  <si>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</si>
  <si>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</si>
  <si>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</si>
  <si>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</si>
  <si>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</si>
  <si>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</si>
  <si>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</si>
  <si>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</si>
  <si>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</si>
  <si>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</si>
  <si>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</si>
  <si>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</si>
  <si>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</si>
  <si>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</si>
  <si>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</si>
  <si>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</si>
  <si>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</si>
  <si>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</si>
  <si>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</si>
  <si>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</si>
  <si>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</si>
  <si>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</si>
  <si>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</si>
  <si>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</si>
  <si>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</si>
  <si>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</si>
  <si>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</si>
  <si>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</si>
  <si>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</si>
  <si>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</si>
  <si>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</si>
  <si>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</si>
  <si>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</si>
  <si>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</si>
  <si>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</si>
  <si>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</si>
  <si>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</si>
  <si>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</si>
  <si>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</si>
  <si>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</si>
  <si>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</si>
  <si>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</si>
  <si>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</si>
  <si>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</si>
  <si>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</si>
  <si>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</si>
  <si>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</si>
  <si>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</si>
  <si>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</si>
  <si>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</si>
  <si>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</si>
  <si>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</si>
  <si>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</si>
  <si>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</si>
  <si>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</si>
  <si>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</si>
  <si>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</si>
  <si>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</si>
  <si>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</si>
  <si>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</si>
  <si>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</si>
  <si>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</si>
  <si>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</si>
  <si>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</si>
  <si>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</si>
  <si>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</si>
  <si>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北海道真狩村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</si>
  <si>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</si>
  <si>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</si>
  <si>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</si>
  <si>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</si>
  <si>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</si>
  <si>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</si>
  <si>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</si>
  <si>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</si>
  <si>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</si>
  <si>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</si>
  <si>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</si>
  <si>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</si>
  <si>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</si>
  <si>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</si>
  <si>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</si>
  <si>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</si>
  <si>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</si>
  <si>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</si>
  <si>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</si>
  <si>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</si>
  <si>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</si>
  <si>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</si>
  <si>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</si>
  <si>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</si>
  <si>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</si>
  <si>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</si>
  <si>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</si>
  <si>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</si>
  <si>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</si>
  <si>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</si>
  <si>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</si>
  <si>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</si>
  <si>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</si>
  <si>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</si>
  <si>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</si>
  <si>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</si>
  <si>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</si>
  <si>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</si>
  <si>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</si>
  <si>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</si>
  <si>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</si>
  <si>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</si>
  <si>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</si>
  <si>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</si>
  <si>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</si>
  <si>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</si>
  <si>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</si>
  <si>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</si>
  <si>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</si>
  <si>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</si>
  <si>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</si>
  <si>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</si>
  <si>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</si>
  <si>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</si>
  <si>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</si>
  <si>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</si>
  <si>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</si>
  <si>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</si>
  <si>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</si>
  <si>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</si>
  <si>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</si>
  <si>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</si>
  <si>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</si>
  <si>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</si>
  <si>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</si>
  <si>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</si>
  <si>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</si>
  <si>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</si>
  <si>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</si>
  <si>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</si>
  <si>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</si>
  <si>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</si>
  <si>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</si>
  <si>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</si>
  <si>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</si>
  <si>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</si>
  <si>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</si>
  <si>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</si>
  <si>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</si>
  <si>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</si>
  <si>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</si>
  <si>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</si>
  <si>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</si>
  <si>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</si>
  <si>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</si>
  <si>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</si>
  <si>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</si>
  <si>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</si>
  <si>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</si>
  <si>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</si>
  <si>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</si>
  <si>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</si>
  <si>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</si>
  <si>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</si>
  <si>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</si>
  <si>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</si>
  <si>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</si>
  <si>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</si>
  <si>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</si>
  <si>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</si>
  <si>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</si>
  <si>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</si>
  <si>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</si>
  <si>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</si>
  <si>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</si>
  <si>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</si>
  <si>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</si>
  <si>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</si>
  <si>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</si>
  <si>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</si>
  <si>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</si>
  <si>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</si>
  <si>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</si>
  <si>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</si>
  <si>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</si>
  <si>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</si>
  <si>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</si>
  <si>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</si>
  <si>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</si>
  <si>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</si>
  <si>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</si>
  <si>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</si>
  <si>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</si>
  <si>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</si>
  <si>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</si>
  <si>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</si>
  <si>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</si>
  <si>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</si>
  <si>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</si>
  <si>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</si>
  <si>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</si>
  <si>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</si>
  <si>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</si>
  <si>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</si>
  <si>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</si>
  <si>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</si>
  <si>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</si>
  <si>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</si>
  <si>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</si>
  <si>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</si>
  <si>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</si>
  <si>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</si>
  <si>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</si>
  <si>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</si>
  <si>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</si>
  <si>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</si>
  <si>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</si>
  <si>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</si>
  <si>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</si>
  <si>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北海道真狩村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</si>
  <si>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</si>
  <si>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</si>
  <si>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</si>
  <si>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</si>
  <si>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</si>
  <si>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</si>
  <si>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</si>
  <si>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</si>
  <si>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</si>
  <si>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</si>
  <si>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</si>
  <si>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</si>
  <si>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</si>
  <si>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</si>
  <si>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</si>
  <si>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</si>
  <si>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</si>
  <si>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</si>
  <si>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</si>
  <si>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</si>
  <si>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</si>
  <si>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</si>
  <si>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</si>
  <si>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</si>
  <si>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</si>
  <si>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</si>
  <si>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</si>
  <si>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</si>
  <si>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</si>
  <si>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</si>
  <si>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</si>
  <si>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</si>
  <si>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</si>
  <si>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</si>
  <si>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</si>
  <si>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</si>
  <si>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</si>
  <si>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</si>
  <si>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</si>
  <si>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</si>
  <si>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</si>
  <si>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</si>
  <si>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</si>
  <si>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</si>
  <si>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</si>
  <si>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</si>
  <si>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</si>
  <si>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</si>
  <si>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</si>
  <si>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</si>
  <si>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</si>
  <si>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</si>
  <si>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</si>
  <si>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</si>
  <si>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</si>
  <si>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</si>
  <si>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</si>
  <si>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</si>
  <si>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</si>
  <si>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</si>
  <si>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</si>
  <si>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</si>
  <si>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</si>
  <si>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</si>
  <si>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</si>
  <si>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</si>
  <si>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</si>
  <si>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</si>
  <si>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</si>
  <si>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</si>
  <si>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</si>
  <si>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</si>
  <si>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</si>
  <si>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</si>
  <si>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</si>
  <si>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</si>
  <si>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</si>
  <si>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</si>
  <si>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</si>
  <si>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</si>
  <si>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</si>
  <si>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</si>
  <si>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</si>
  <si>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</si>
  <si>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</si>
  <si>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</si>
  <si>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</si>
  <si>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</si>
  <si>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</si>
  <si>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</si>
  <si>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</si>
  <si>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</si>
  <si>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</si>
  <si>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</si>
  <si>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</si>
  <si>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</si>
  <si>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</si>
  <si>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</si>
  <si>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</si>
  <si>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</si>
  <si>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</si>
  <si>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</si>
  <si>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</si>
  <si>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</si>
  <si>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</si>
  <si>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</si>
  <si>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</si>
  <si>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</si>
  <si>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</si>
  <si>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</si>
  <si>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</si>
  <si>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</si>
  <si>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</si>
  <si>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</si>
  <si>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</si>
  <si>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</si>
  <si>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</si>
  <si>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</si>
  <si>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</si>
  <si>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</si>
  <si>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</si>
  <si>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</si>
  <si>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</si>
  <si>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</si>
  <si>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</si>
  <si>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</si>
  <si>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</si>
  <si>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</si>
  <si>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</si>
  <si>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</si>
  <si>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</si>
  <si>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</si>
  <si>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</si>
  <si>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</si>
  <si>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</si>
  <si>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</si>
  <si>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</si>
  <si>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</si>
  <si>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</si>
  <si>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</si>
  <si>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</si>
  <si>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</si>
  <si>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</si>
  <si>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</si>
  <si>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</si>
  <si>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</si>
  <si>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</si>
  <si>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</si>
  <si>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</si>
  <si>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</si>
  <si>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</si>
  <si>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</si>
  <si>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</si>
  <si>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</si>
  <si>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</si>
  <si>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</si>
  <si>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</si>
  <si>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</si>
  <si>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</si>
  <si>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</si>
  <si>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</si>
  <si>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</si>
  <si>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</si>
  <si>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</si>
  <si>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</si>
  <si>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</si>
  <si>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</si>
  <si>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</si>
  <si>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</si>
  <si>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</si>
  <si>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</si>
  <si>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</si>
  <si>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</si>
  <si>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</si>
  <si>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1.81</t>
  </si>
  <si>
    <t>一般会計</t>
  </si>
  <si>
    <t>国民健康保険事業特別会計</t>
  </si>
  <si>
    <t>簡易水道事業特別会計</t>
  </si>
  <si>
    <t>公共下水道事業特別会計</t>
  </si>
  <si>
    <t>後期高齢者医療特別会計</t>
  </si>
  <si>
    <t>国民健康保険診療所事業特別会計</t>
  </si>
  <si>
    <t>その他会計（赤字）</t>
  </si>
  <si>
    <t>その他会計（黒字）</t>
  </si>
  <si>
    <t>後志広域連合</t>
    <rPh sb="0" eb="2">
      <t>シリベシ</t>
    </rPh>
    <rPh sb="2" eb="4">
      <t>コウイキ</t>
    </rPh>
    <rPh sb="4" eb="6">
      <t>レンゴウ</t>
    </rPh>
    <phoneticPr fontId="30"/>
  </si>
  <si>
    <t>羊蹄山麓環境衛生組合</t>
    <rPh sb="0" eb="2">
      <t>ヨウテイ</t>
    </rPh>
    <rPh sb="2" eb="4">
      <t>サンロク</t>
    </rPh>
    <rPh sb="4" eb="6">
      <t>カンキョウ</t>
    </rPh>
    <rPh sb="6" eb="8">
      <t>エイセイ</t>
    </rPh>
    <rPh sb="8" eb="10">
      <t>クミアイ</t>
    </rPh>
    <phoneticPr fontId="30"/>
  </si>
  <si>
    <t>羊蹄山ろく消防組合</t>
    <phoneticPr fontId="30"/>
  </si>
  <si>
    <t>後志教育研修センター</t>
    <phoneticPr fontId="30"/>
  </si>
  <si>
    <t>真狩フラワー振興公社</t>
    <rPh sb="0" eb="2">
      <t>マッカリ</t>
    </rPh>
    <rPh sb="6" eb="8">
      <t>シンコウ</t>
    </rPh>
    <rPh sb="8" eb="10">
      <t>コウシャ</t>
    </rPh>
    <phoneticPr fontId="30"/>
  </si>
  <si>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</si>
  <si>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</si>
  <si>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</si>
  <si>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</si>
  <si>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</si>
  <si>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</si>
  <si>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</si>
  <si>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</si>
  <si>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</si>
  <si>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の地方債残高は増加傾向にある。本村では、公共建物等の修繕及び更新の将来見通しを試算し、計画的な長寿命化計画を進め、施設の機能停止などを未然に防ぐ取組から、施設の修繕・更新費を減少させ、全体事業費の縮減・平準化を進めている。引き続き長寿命化の取り組み等を推進することにより将来負担の抑制に努め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</si>
  <si>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</si>
  <si>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</si>
  <si>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</si>
  <si>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</si>
  <si>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</si>
  <si>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</si>
  <si>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</si>
  <si>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実質公債費率は０.２ポイント増の９.３％、将来負担比率は６．７ポイント増の５０．４％とそれぞれ増加している。過去の大型事業の起債償還に伴い、実質公債費率、将来負担比率は減少傾向を続けて
いたが、平成２７年度の国営土地改良事業債発行（２５５百万円）や、簡易水道事業における老朽配水管の布設替事業（平成２５～３４年度、事業総額９００百万円）等によりそれぞれ増加していると考
えられる。今後も地方債発行額の増加が予測される状況であり、公債費の適正化に努める必要がある。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</si>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</sst>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283641</c:v>
                </c:pt>
                <c:pt idx="1">
                  <c:v>136687</c:v>
                </c:pt>
                <c:pt idx="2">
                  <c:v>206495</c:v>
                </c:pt>
                <c:pt idx="3">
                  <c:v>256587</c:v>
                </c:pt>
                <c:pt idx="4">
                  <c:v>231387</c:v>
                </c:pt>
              </c:numCache>
            </c:numRef>
          </c:val>
          <c:smooth val="0"/>
        </c:ser>
        <c:dLbls>
          <c:showLegendKey val="0"/>
          <c:showVal val="0"/>
          <c:showCatName val="0"/>
          <c:showSerName val="0"/>
          <c:showPercent val="0"/>
          <c:showBubbleSize val="0"/>
        </c:dLbls>
        <c:marker val="1"/>
        <c:smooth val="0"/>
        <c:axId val="124546048"/>
        <c:axId val="135287936"/>
      </c:lineChart>
      <c:catAx>
        <c:axId val="124546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287936"/>
        <c:crosses val="autoZero"/>
        <c:auto val="1"/>
        <c:lblAlgn val="ctr"/>
        <c:lblOffset val="100"/>
        <c:tickLblSkip val="1"/>
        <c:tickMarkSkip val="1"/>
        <c:noMultiLvlLbl val="0"/>
      </c:catAx>
      <c:valAx>
        <c:axId val="13528793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54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4.4000000000000004</c:v>
                </c:pt>
                <c:pt idx="1">
                  <c:v>3.81</c:v>
                </c:pt>
                <c:pt idx="2">
                  <c:v>5.87</c:v>
                </c:pt>
                <c:pt idx="3">
                  <c:v>7.12</c:v>
                </c:pt>
                <c:pt idx="4">
                  <c:v>6.79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16.55</c:v>
                </c:pt>
                <c:pt idx="1">
                  <c:v>21.51</c:v>
                </c:pt>
                <c:pt idx="2">
                  <c:v>22.63</c:v>
                </c:pt>
                <c:pt idx="3">
                  <c:v>26</c:v>
                </c:pt>
                <c:pt idx="4">
                  <c:v>25.72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7575936"/>
        <c:axId val="8759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2.61</c:v>
                </c:pt>
                <c:pt idx="1">
                  <c:v>4.4000000000000004</c:v>
                </c:pt>
                <c:pt idx="2">
                  <c:v>2.0499999999999998</c:v>
                </c:pt>
                <c:pt idx="3">
                  <c:v>5.43</c:v>
                </c:pt>
                <c:pt idx="4">
                  <c:v>-1.81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7575936"/>
        <c:axId val="87590400"/>
      </c:lineChart>
      <c:catAx>
        <c:axId val="8757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590400"/>
        <c:crosses val="autoZero"/>
        <c:auto val="1"/>
        <c:lblAlgn val="ctr"/>
        <c:lblOffset val="100"/>
        <c:tickLblSkip val="1"/>
        <c:tickMarkSkip val="1"/>
        <c:noMultiLvlLbl val="0"/>
      </c:catAx>
      <c:valAx>
        <c:axId val="8759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7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0.08</c:v>
                </c:pt>
                <c:pt idx="4">
                  <c:v>#N/A</c:v>
                </c:pt>
                <c:pt idx="5">
                  <c:v>0.1</c:v>
                </c:pt>
                <c:pt idx="6">
                  <c:v>#N/A</c:v>
                </c:pt>
                <c:pt idx="7">
                  <c:v>0.16</c:v>
                </c:pt>
                <c:pt idx="8">
                  <c:v>#N/A</c:v>
                </c:pt>
                <c:pt idx="9">
                  <c:v>0.06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0.08</c:v>
                </c:pt>
                <c:pt idx="2">
                  <c:v>#N/A</c:v>
                </c:pt>
                <c:pt idx="3">
                  <c:v>0.09</c:v>
                </c:pt>
                <c:pt idx="4">
                  <c:v>#N/A</c:v>
                </c:pt>
                <c:pt idx="5">
                  <c:v>0.1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0.47</c:v>
                </c:pt>
                <c:pt idx="2">
                  <c:v>#N/A</c:v>
                </c:pt>
                <c:pt idx="3">
                  <c:v>0.03</c:v>
                </c:pt>
                <c:pt idx="4">
                  <c:v>#N/A</c:v>
                </c:pt>
                <c:pt idx="5">
                  <c:v>0.14000000000000001</c:v>
                </c:pt>
                <c:pt idx="6">
                  <c:v>#N/A</c:v>
                </c:pt>
                <c:pt idx="7">
                  <c:v>0.04</c:v>
                </c:pt>
                <c:pt idx="8">
                  <c:v>#N/A</c:v>
                </c:pt>
                <c:pt idx="9">
                  <c:v>0.24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4.4000000000000004</c:v>
                </c:pt>
                <c:pt idx="2">
                  <c:v>#N/A</c:v>
                </c:pt>
                <c:pt idx="3">
                  <c:v>3.81</c:v>
                </c:pt>
                <c:pt idx="4">
                  <c:v>#N/A</c:v>
                </c:pt>
                <c:pt idx="5">
                  <c:v>5.87</c:v>
                </c:pt>
                <c:pt idx="6">
                  <c:v>#N/A</c:v>
                </c:pt>
                <c:pt idx="7">
                  <c:v>7.11</c:v>
                </c:pt>
                <c:pt idx="8">
                  <c:v>#N/A</c:v>
                </c:pt>
                <c:pt idx="9">
                  <c:v>6.78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1956608"/>
        <c:axId val="141958144"/>
      </c:barChart>
      <c:catAx>
        <c:axId val="14195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958144"/>
        <c:crosses val="autoZero"/>
        <c:auto val="1"/>
        <c:lblAlgn val="ctr"/>
        <c:lblOffset val="100"/>
        <c:tickLblSkip val="1"/>
        <c:tickMarkSkip val="1"/>
        <c:noMultiLvlLbl val="0"/>
      </c:catAx>
      <c:valAx>
        <c:axId val="14195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56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291</c:v>
                </c:pt>
                <c:pt idx="5">
                  <c:v>278</c:v>
                </c:pt>
                <c:pt idx="8">
                  <c:v>285</c:v>
                </c:pt>
                <c:pt idx="11">
                  <c:v>278</c:v>
                </c:pt>
                <c:pt idx="14">
                  <c:v>274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13</c:v>
                </c:pt>
                <c:pt idx="6">
                  <c:v>14</c:v>
                </c:pt>
                <c:pt idx="9">
                  <c:v>17</c:v>
                </c:pt>
                <c:pt idx="12">
                  <c:v>15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4</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89</c:v>
                </c:pt>
                <c:pt idx="3">
                  <c:v>101</c:v>
                </c:pt>
                <c:pt idx="6">
                  <c:v>101</c:v>
                </c:pt>
                <c:pt idx="9">
                  <c:v>109</c:v>
                </c:pt>
                <c:pt idx="12">
                  <c:v>103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337</c:v>
                </c:pt>
                <c:pt idx="3">
                  <c:v>310</c:v>
                </c:pt>
                <c:pt idx="6">
                  <c:v>305</c:v>
                </c:pt>
                <c:pt idx="9">
                  <c:v>299</c:v>
                </c:pt>
                <c:pt idx="12">
                  <c:v>302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4375040"/>
        <c:axId val="124376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146</c:v>
                </c:pt>
                <c:pt idx="2">
                  <c:v>#N/A</c:v>
                </c:pt>
                <c:pt idx="3">
                  <c:v>#N/A</c:v>
                </c:pt>
                <c:pt idx="4">
                  <c:v>146</c:v>
                </c:pt>
                <c:pt idx="5">
                  <c:v>#N/A</c:v>
                </c:pt>
                <c:pt idx="6">
                  <c:v>#N/A</c:v>
                </c:pt>
                <c:pt idx="7">
                  <c:v>135</c:v>
                </c:pt>
                <c:pt idx="8">
                  <c:v>#N/A</c:v>
                </c:pt>
                <c:pt idx="9">
                  <c:v>#N/A</c:v>
                </c:pt>
                <c:pt idx="10">
                  <c:v>151</c:v>
                </c:pt>
                <c:pt idx="11">
                  <c:v>#N/A</c:v>
                </c:pt>
                <c:pt idx="12">
                  <c:v>#N/A</c:v>
                </c:pt>
                <c:pt idx="13">
                  <c:v>151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4375040"/>
        <c:axId val="124376960"/>
      </c:lineChart>
      <c:catAx>
        <c:axId val="12437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376960"/>
        <c:crosses val="autoZero"/>
        <c:auto val="1"/>
        <c:lblAlgn val="ctr"/>
        <c:lblOffset val="100"/>
        <c:tickLblSkip val="1"/>
        <c:tickMarkSkip val="1"/>
        <c:noMultiLvlLbl val="0"/>
      </c:catAx>
      <c:valAx>
        <c:axId val="12437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7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2288</c:v>
                </c:pt>
                <c:pt idx="5">
                  <c:v>2171</c:v>
                </c:pt>
                <c:pt idx="8">
                  <c:v>2095</c:v>
                </c:pt>
                <c:pt idx="11">
                  <c:v>2162</c:v>
                </c:pt>
                <c:pt idx="14">
                  <c:v>2092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244</c:v>
                </c:pt>
                <c:pt idx="5">
                  <c:v>246</c:v>
                </c:pt>
                <c:pt idx="8">
                  <c:v>322</c:v>
                </c:pt>
                <c:pt idx="11">
                  <c:v>414</c:v>
                </c:pt>
                <c:pt idx="14">
                  <c:v>214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1019</c:v>
                </c:pt>
                <c:pt idx="5">
                  <c:v>1204</c:v>
                </c:pt>
                <c:pt idx="8">
                  <c:v>1220</c:v>
                </c:pt>
                <c:pt idx="11">
                  <c:v>1115</c:v>
                </c:pt>
                <c:pt idx="14">
                  <c:v>1134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551</c:v>
                </c:pt>
                <c:pt idx="3">
                  <c:v>513</c:v>
                </c:pt>
                <c:pt idx="6">
                  <c:v>443</c:v>
                </c:pt>
                <c:pt idx="9">
                  <c:v>398</c:v>
                </c:pt>
                <c:pt idx="12">
                  <c:v>83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c:v>
                </c:pt>
                <c:pt idx="3">
                  <c:v>34</c:v>
                </c:pt>
                <c:pt idx="6">
                  <c:v>47</c:v>
                </c:pt>
                <c:pt idx="9">
                  <c:v>43</c:v>
                </c:pt>
                <c:pt idx="12">
                  <c:v>38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1059</c:v>
                </c:pt>
                <c:pt idx="3">
                  <c:v>1065</c:v>
                </c:pt>
                <c:pt idx="6">
                  <c:v>1050</c:v>
                </c:pt>
                <c:pt idx="9">
                  <c:v>1137</c:v>
                </c:pt>
                <c:pt idx="12">
                  <c:v>1218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c:v>
                </c:pt>
                <c:pt idx="3">
                  <c:v>25</c:v>
                </c:pt>
                <c:pt idx="6">
                  <c:v>15</c:v>
                </c:pt>
                <c:pt idx="9">
                  <c:v>4</c:v>
                </c:pt>
                <c:pt idx="12">
                  <c:v>38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2721</c:v>
                </c:pt>
                <c:pt idx="3">
                  <c:v>2584</c:v>
                </c:pt>
                <c:pt idx="6">
                  <c:v>2530</c:v>
                </c:pt>
                <c:pt idx="9">
                  <c:v>2791</c:v>
                </c:pt>
                <c:pt idx="12">
                  <c:v>2821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2384128"/>
        <c:axId val="14240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851</c:v>
                </c:pt>
                <c:pt idx="2">
                  <c:v>#N/A</c:v>
                </c:pt>
                <c:pt idx="3">
                  <c:v>#N/A</c:v>
                </c:pt>
                <c:pt idx="4">
                  <c:v>601</c:v>
                </c:pt>
                <c:pt idx="5">
                  <c:v>#N/A</c:v>
                </c:pt>
                <c:pt idx="6">
                  <c:v>#N/A</c:v>
                </c:pt>
                <c:pt idx="7">
                  <c:v>449</c:v>
                </c:pt>
                <c:pt idx="8">
                  <c:v>#N/A</c:v>
                </c:pt>
                <c:pt idx="9">
                  <c:v>#N/A</c:v>
                </c:pt>
                <c:pt idx="10">
                  <c:v>683</c:v>
                </c:pt>
                <c:pt idx="11">
                  <c:v>#N/A</c:v>
                </c:pt>
                <c:pt idx="12">
                  <c:v>#N/A</c:v>
                </c:pt>
                <c:pt idx="13">
                  <c:v>758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2384128"/>
        <c:axId val="142402688"/>
      </c:lineChart>
      <c:catAx>
        <c:axId val="14238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402688"/>
        <c:crosses val="autoZero"/>
        <c:auto val="1"/>
        <c:lblAlgn val="ctr"/>
        <c:lblOffset val="100"/>
        <c:tickLblSkip val="1"/>
        <c:tickMarkSkip val="1"/>
        <c:noMultiLvlLbl val="0"/>
      </c:catAx>
      <c:valAx>
        <c:axId val="14240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38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54.8</c:v>
                </c:pt>
              </c:numCache>
            </c:numRef>
          </c:xVal>
          <c:yVal>
            <c:numRef>
              <c:f>公会計指標分析・財政指標組合せ分析表!$K$51:$O$51</c:f>
              <c:numCache>
                <c:formatCode>#,##0.0;"▲ "#,##0.0</c:formatCode>
                <c:ptCount val="5"/>
                <c:pt idx="3">
                  <c:v>43.7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6479616"/>
        <c:axId val="86481536"/>
      </c:scatterChart>
      <c:valAx>
        <c:axId val="86479616"/>
        <c:scaling>
          <c:orientation val="minMax"/>
          <c:max val="54.9"/>
          <c:min val="5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481536"/>
        <c:crosses val="autoZero"/>
        <c:crossBetween val="midCat"/>
      </c:valAx>
      <c:valAx>
        <c:axId val="86481536"/>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479616"/>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10.199999999999999</c:v>
                </c:pt>
                <c:pt idx="2">
                  <c:v>9.1</c:v>
                </c:pt>
                <c:pt idx="3">
                  <c:v>9.3000000000000007</c:v>
                </c:pt>
                <c:pt idx="4">
                  <c:v>9.5</c:v>
                </c:pt>
              </c:numCache>
            </c:numRef>
          </c:xVal>
          <c:yVal>
            <c:numRef>
              <c:f>公会計指標分析・財政指標組合せ分析表!$K$73:$O$73</c:f>
              <c:numCache>
                <c:formatCode>#,##0.0;"▲ "#,##0.0</c:formatCode>
                <c:ptCount val="5"/>
                <c:pt idx="0">
                  <c:v>53.9</c:v>
                </c:pt>
                <c:pt idx="1">
                  <c:v>37.9</c:v>
                </c:pt>
                <c:pt idx="2">
                  <c:v>29.8</c:v>
                </c:pt>
                <c:pt idx="3">
                  <c:v>43.7</c:v>
                </c:pt>
                <c:pt idx="4">
                  <c:v>50.4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6704896"/>
        <c:axId val="86706816"/>
      </c:scatterChart>
      <c:valAx>
        <c:axId val="86704896"/>
        <c:scaling>
          <c:orientation val="minMax"/>
          <c:max val="11"/>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706816"/>
        <c:crosses val="autoZero"/>
        <c:crossBetween val="midCat"/>
      </c:valAx>
      <c:valAx>
        <c:axId val="86706816"/>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704896"/>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公営企業債分の準元利償還金は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しているものの、役場庁舎耐震改修事業、空き家対策事業等に係る償還開始完了により地方債の元利償還金は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実質公債費率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である元利償還金等・算入公債費等共に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百万円の減少し、本年度は前年度と同額の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これにより、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％と昨年から若干悪化している。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将来負担額は前年度比で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減少したものの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充当可能財源等も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百万円減少したため、将来負担比率の分子の額は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今後についても、簡易水道事業（布設替事業）が平成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年まで、下水道事業（機器更新）が平成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年度まで継続され公営企業債に係る繰入金の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増加が考えられるため、これまで以上に公債費の適正化に取り組む必要がある。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2,095
2,087
114.25
2,986,627
2,862,780
119,166
1,755,615
2,821,264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50.4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のなかでは、同程度となっており、全国及び北海道のなかでも、低い数値である。公共施設の再整備・維持管理等においては、平成２８年に策定した公共施設総合管理計画の基本方針を基に具体的な事業計画を策定し、適切に進め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4" name="直線コネクタ 63"/>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5"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6" name="直線コネクタ 65"/>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7"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8" name="直線コネクタ 67"/>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69"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0" name="フローチャート : 判断 69"/>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1" name="フローチャート : 判断 70"/>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88477</xdr:rowOff>
    </xdr:from>
    <xdr:to>
      <xdr:col>3</xdr:col>
      <xdr:colOff>511175</xdr:colOff>
      <xdr:row>33</xdr:row>
      <xdr:rowOff>18627</xdr:rowOff>
    </xdr:to>
    <xdr:sp macro="" textlink="">
      <xdr:nvSpPr>
        <xdr:cNvPr id="77" name="円/楕円 76"/>
        <xdr:cNvSpPr/>
      </xdr:nvSpPr>
      <xdr:spPr>
        <a:xfrm>
          <a:off x="40005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78"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35154</xdr:rowOff>
    </xdr:from>
    <xdr:ext cx="405111" cy="259045"/>
    <xdr:sp macro="" textlink="">
      <xdr:nvSpPr>
        <xdr:cNvPr id="79" name="n_1mainValue有形固定資産減価償却率"/>
        <xdr:cNvSpPr txBox="1"/>
      </xdr:nvSpPr>
      <xdr:spPr>
        <a:xfrm>
          <a:off x="3836043" y="613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2,095
2,087
114.25
2,986,627
2,862,780
119,166
1,755,615
2,821,264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59690</xdr:rowOff>
    </xdr:from>
    <xdr:to>
      <xdr:col>5</xdr:col>
      <xdr:colOff>409575</xdr:colOff>
      <xdr:row>39</xdr:row>
      <xdr:rowOff>161290</xdr:rowOff>
    </xdr:to>
    <xdr:sp macro="" textlink="">
      <xdr:nvSpPr>
        <xdr:cNvPr id="68" name="円/楕円 67"/>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6367</xdr:rowOff>
    </xdr:from>
    <xdr:ext cx="405111" cy="259045"/>
    <xdr:sp macro="" textlink="">
      <xdr:nvSpPr>
        <xdr:cNvPr id="70" name="n_1mainValue【道路】&#10;有形固定資産減価償却率"/>
        <xdr:cNvSpPr txBox="1"/>
      </xdr:nvSpPr>
      <xdr:spPr>
        <a:xfrm>
          <a:off x="3582043"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13789</xdr:rowOff>
    </xdr:from>
    <xdr:to>
      <xdr:col>14</xdr:col>
      <xdr:colOff>79375</xdr:colOff>
      <xdr:row>41</xdr:row>
      <xdr:rowOff>115389</xdr:rowOff>
    </xdr:to>
    <xdr:sp macro="" textlink="">
      <xdr:nvSpPr>
        <xdr:cNvPr id="107" name="円/楕円 106"/>
        <xdr:cNvSpPr/>
      </xdr:nvSpPr>
      <xdr:spPr>
        <a:xfrm>
          <a:off x="9588500" y="70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106516</xdr:rowOff>
    </xdr:from>
    <xdr:ext cx="534377" cy="259045"/>
    <xdr:sp macro="" textlink="">
      <xdr:nvSpPr>
        <xdr:cNvPr id="109" name="n_1mainValue【道路】&#10;一人当たり延長"/>
        <xdr:cNvSpPr txBox="1"/>
      </xdr:nvSpPr>
      <xdr:spPr>
        <a:xfrm>
          <a:off x="9359410" y="71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70358</xdr:rowOff>
    </xdr:from>
    <xdr:to>
      <xdr:col>5</xdr:col>
      <xdr:colOff>409575</xdr:colOff>
      <xdr:row>64</xdr:row>
      <xdr:rowOff>508</xdr:rowOff>
    </xdr:to>
    <xdr:sp macro="" textlink="">
      <xdr:nvSpPr>
        <xdr:cNvPr id="145" name="円/楕円 144"/>
        <xdr:cNvSpPr/>
      </xdr:nvSpPr>
      <xdr:spPr>
        <a:xfrm>
          <a:off x="3746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65041</xdr:rowOff>
    </xdr:from>
    <xdr:ext cx="405111" cy="259045"/>
    <xdr:sp macro="" textlink="">
      <xdr:nvSpPr>
        <xdr:cNvPr id="146" name="n_1aveValue【橋りょう・トンネル】&#10;有形固定資産減価償却率"/>
        <xdr:cNvSpPr txBox="1"/>
      </xdr:nvSpPr>
      <xdr:spPr>
        <a:xfrm>
          <a:off x="3582043"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163085</xdr:rowOff>
    </xdr:from>
    <xdr:ext cx="405111" cy="259045"/>
    <xdr:sp macro="" textlink="">
      <xdr:nvSpPr>
        <xdr:cNvPr id="147" name="n_1mainValue【橋りょう・トンネル】&#10;有形固定資産減価償却率"/>
        <xdr:cNvSpPr txBox="1"/>
      </xdr:nvSpPr>
      <xdr:spPr>
        <a:xfrm>
          <a:off x="3582043" y="1096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161977</xdr:rowOff>
    </xdr:from>
    <xdr:to>
      <xdr:col>14</xdr:col>
      <xdr:colOff>79375</xdr:colOff>
      <xdr:row>58</xdr:row>
      <xdr:rowOff>92127</xdr:rowOff>
    </xdr:to>
    <xdr:sp macro="" textlink="">
      <xdr:nvSpPr>
        <xdr:cNvPr id="184" name="円/楕円 183"/>
        <xdr:cNvSpPr/>
      </xdr:nvSpPr>
      <xdr:spPr>
        <a:xfrm>
          <a:off x="9588500" y="99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111161</xdr:rowOff>
    </xdr:from>
    <xdr:ext cx="599010" cy="259045"/>
    <xdr:sp macro="" textlink="">
      <xdr:nvSpPr>
        <xdr:cNvPr id="185" name="n_1aveValue【橋りょう・トンネル】&#10;一人当たり有形固定資産（償却資産）額"/>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56</xdr:row>
      <xdr:rowOff>108654</xdr:rowOff>
    </xdr:from>
    <xdr:ext cx="690189" cy="259045"/>
    <xdr:sp macro="" textlink="">
      <xdr:nvSpPr>
        <xdr:cNvPr id="186" name="n_1mainValue【橋りょう・トンネル】&#10;一人当たり有形固定資産（償却資産）額"/>
        <xdr:cNvSpPr txBox="1"/>
      </xdr:nvSpPr>
      <xdr:spPr>
        <a:xfrm>
          <a:off x="9281504" y="9709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1,395,765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5587</xdr:rowOff>
    </xdr:from>
    <xdr:to>
      <xdr:col>5</xdr:col>
      <xdr:colOff>409575</xdr:colOff>
      <xdr:row>82</xdr:row>
      <xdr:rowOff>107187</xdr:rowOff>
    </xdr:to>
    <xdr:sp macro="" textlink="">
      <xdr:nvSpPr>
        <xdr:cNvPr id="222" name="円/楕円 221"/>
        <xdr:cNvSpPr/>
      </xdr:nvSpPr>
      <xdr:spPr>
        <a:xfrm>
          <a:off x="3746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3"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98314</xdr:rowOff>
    </xdr:from>
    <xdr:ext cx="405111" cy="259045"/>
    <xdr:sp macro="" textlink="">
      <xdr:nvSpPr>
        <xdr:cNvPr id="224" name="n_1mainValue【公営住宅】&#10;有形固定資産減価償却率"/>
        <xdr:cNvSpPr txBox="1"/>
      </xdr:nvSpPr>
      <xdr:spPr>
        <a:xfrm>
          <a:off x="3582043" y="1415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6" name="直線コネクタ 23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7" name="テキスト ボックス 23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8" name="直線コネクタ 23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9" name="テキスト ボックス 23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0" name="直線コネクタ 23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1" name="テキスト ボックス 24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4" name="直線コネクタ 24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5" name="テキスト ボックス 244"/>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7" name="テキスト ボックス 246"/>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8" name="直線コネクタ 24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49" name="テキスト ボックス 248"/>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1" name="テキスト ボックス 25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3" name="直線コネクタ 252"/>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4"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5" name="直線コネクタ 254"/>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6"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7" name="直線コネクタ 256"/>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58"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59" name="フローチャート : 判断 258"/>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0" name="フローチャート : 判断 259"/>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76882</xdr:rowOff>
    </xdr:from>
    <xdr:to>
      <xdr:col>14</xdr:col>
      <xdr:colOff>79375</xdr:colOff>
      <xdr:row>80</xdr:row>
      <xdr:rowOff>7032</xdr:rowOff>
    </xdr:to>
    <xdr:sp macro="" textlink="">
      <xdr:nvSpPr>
        <xdr:cNvPr id="266" name="円/楕円 265"/>
        <xdr:cNvSpPr/>
      </xdr:nvSpPr>
      <xdr:spPr>
        <a:xfrm>
          <a:off x="9588500" y="136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7"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434485</xdr:colOff>
      <xdr:row>78</xdr:row>
      <xdr:rowOff>23559</xdr:rowOff>
    </xdr:from>
    <xdr:ext cx="534377" cy="259045"/>
    <xdr:sp macro="" textlink="">
      <xdr:nvSpPr>
        <xdr:cNvPr id="268" name="n_1mainValue【公営住宅】&#10;一人当たり面積"/>
        <xdr:cNvSpPr txBox="1"/>
      </xdr:nvSpPr>
      <xdr:spPr>
        <a:xfrm>
          <a:off x="9359410" y="133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6" name="テキスト ボックス 29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6" name="テキスト ボックス 30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0" name="直線コネクタ 309"/>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1"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2" name="直線コネクタ 311"/>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4" name="直線コネクタ 31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5"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6" name="フローチャート : 判断 315"/>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7" name="フローチャート : 判断 31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107043</xdr:rowOff>
    </xdr:from>
    <xdr:to>
      <xdr:col>22</xdr:col>
      <xdr:colOff>415925</xdr:colOff>
      <xdr:row>36</xdr:row>
      <xdr:rowOff>37193</xdr:rowOff>
    </xdr:to>
    <xdr:sp macro="" textlink="">
      <xdr:nvSpPr>
        <xdr:cNvPr id="323" name="円/楕円 322"/>
        <xdr:cNvSpPr/>
      </xdr:nvSpPr>
      <xdr:spPr>
        <a:xfrm>
          <a:off x="15430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4"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53720</xdr:rowOff>
    </xdr:from>
    <xdr:ext cx="405111" cy="259045"/>
    <xdr:sp macro="" textlink="">
      <xdr:nvSpPr>
        <xdr:cNvPr id="325" name="n_1mainValue【認定こども園・幼稚園・保育所】&#10;有形固定資産減価償却率"/>
        <xdr:cNvSpPr txBox="1"/>
      </xdr:nvSpPr>
      <xdr:spPr>
        <a:xfrm>
          <a:off x="15266043"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7" name="テキスト ボックス 3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9" name="テキスト ボックス 338"/>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1" name="テキスト ボックス 340"/>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3" name="テキスト ボックス 342"/>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5" name="テキスト ボックス 344"/>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7" name="直線コネクタ 346"/>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8"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9" name="直線コネクタ 348"/>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0"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1" name="直線コネクタ 350"/>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2"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3" name="フローチャート : 判断 352"/>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4" name="フローチャート : 判断 353"/>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63713</xdr:rowOff>
    </xdr:from>
    <xdr:to>
      <xdr:col>31</xdr:col>
      <xdr:colOff>85725</xdr:colOff>
      <xdr:row>41</xdr:row>
      <xdr:rowOff>165313</xdr:rowOff>
    </xdr:to>
    <xdr:sp macro="" textlink="">
      <xdr:nvSpPr>
        <xdr:cNvPr id="360" name="円/楕円 359"/>
        <xdr:cNvSpPr/>
      </xdr:nvSpPr>
      <xdr:spPr>
        <a:xfrm>
          <a:off x="21272500" y="70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1"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10390</xdr:rowOff>
    </xdr:from>
    <xdr:ext cx="469744" cy="259045"/>
    <xdr:sp macro="" textlink="">
      <xdr:nvSpPr>
        <xdr:cNvPr id="362" name="n_1mainValue【認定こども園・幼稚園・保育所】&#10;一人当たり面積"/>
        <xdr:cNvSpPr txBox="1"/>
      </xdr:nvSpPr>
      <xdr:spPr>
        <a:xfrm>
          <a:off x="21075727" y="686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7" name="直線コネクタ 386"/>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8"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9" name="直線コネクタ 388"/>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0"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1" name="直線コネクタ 39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2"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3" name="フローチャート : 判断 392"/>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4" name="フローチャート : 判断 393"/>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97790</xdr:rowOff>
    </xdr:from>
    <xdr:to>
      <xdr:col>22</xdr:col>
      <xdr:colOff>415925</xdr:colOff>
      <xdr:row>57</xdr:row>
      <xdr:rowOff>27940</xdr:rowOff>
    </xdr:to>
    <xdr:sp macro="" textlink="">
      <xdr:nvSpPr>
        <xdr:cNvPr id="400" name="円/楕円 399"/>
        <xdr:cNvSpPr/>
      </xdr:nvSpPr>
      <xdr:spPr>
        <a:xfrm>
          <a:off x="15430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1"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44467</xdr:rowOff>
    </xdr:from>
    <xdr:ext cx="405111" cy="259045"/>
    <xdr:sp macro="" textlink="">
      <xdr:nvSpPr>
        <xdr:cNvPr id="402" name="n_1mainValue【学校施設】&#10;有形固定資産減価償却率"/>
        <xdr:cNvSpPr txBox="1"/>
      </xdr:nvSpPr>
      <xdr:spPr>
        <a:xfrm>
          <a:off x="15266043"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8" name="テキスト ボックス 41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0" name="テキスト ボックス 41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2" name="テキスト ボックス 42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6" name="直線コネクタ 425"/>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7"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8" name="直線コネクタ 42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9"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0" name="直線コネクタ 429"/>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1"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2" name="フローチャート : 判断 431"/>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3" name="フローチャート : 判断 432"/>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85369</xdr:rowOff>
    </xdr:from>
    <xdr:to>
      <xdr:col>31</xdr:col>
      <xdr:colOff>85725</xdr:colOff>
      <xdr:row>62</xdr:row>
      <xdr:rowOff>15519</xdr:rowOff>
    </xdr:to>
    <xdr:sp macro="" textlink="">
      <xdr:nvSpPr>
        <xdr:cNvPr id="439" name="円/楕円 438"/>
        <xdr:cNvSpPr/>
      </xdr:nvSpPr>
      <xdr:spPr>
        <a:xfrm>
          <a:off x="21272500" y="105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2303</xdr:rowOff>
    </xdr:from>
    <xdr:ext cx="469744" cy="259045"/>
    <xdr:sp macro="" textlink="">
      <xdr:nvSpPr>
        <xdr:cNvPr id="440"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32046</xdr:rowOff>
    </xdr:from>
    <xdr:ext cx="469744" cy="259045"/>
    <xdr:sp macro="" textlink="">
      <xdr:nvSpPr>
        <xdr:cNvPr id="441" name="n_1mainValue【学校施設】&#10;一人当たり面積"/>
        <xdr:cNvSpPr txBox="1"/>
      </xdr:nvSpPr>
      <xdr:spPr>
        <a:xfrm>
          <a:off x="21075727" y="103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3" name="正方形/長方形 44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4" name="正方形/長方形 44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5" name="正方形/長方形 44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6" name="正方形/長方形 44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9" name="正方形/長方形 44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0" name="正方形/長方形 44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1" name="正方形/長方形 45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2" name="正方形/長方形 45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9" name="直線コネクタ 478"/>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0"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1" name="直線コネクタ 480"/>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3" name="直線コネクタ 48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4"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5" name="フローチャート : 判断 484"/>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6" name="フローチャート : 判断 485"/>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77651</xdr:rowOff>
    </xdr:from>
    <xdr:to>
      <xdr:col>22</xdr:col>
      <xdr:colOff>415925</xdr:colOff>
      <xdr:row>103</xdr:row>
      <xdr:rowOff>7801</xdr:rowOff>
    </xdr:to>
    <xdr:sp macro="" textlink="">
      <xdr:nvSpPr>
        <xdr:cNvPr id="492" name="円/楕円 491"/>
        <xdr:cNvSpPr/>
      </xdr:nvSpPr>
      <xdr:spPr>
        <a:xfrm>
          <a:off x="15430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93"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24328</xdr:rowOff>
    </xdr:from>
    <xdr:ext cx="405111" cy="259045"/>
    <xdr:sp macro="" textlink="">
      <xdr:nvSpPr>
        <xdr:cNvPr id="494" name="n_1mainValue【公民館】&#10;有形固定資産減価償却率"/>
        <xdr:cNvSpPr txBox="1"/>
      </xdr:nvSpPr>
      <xdr:spPr>
        <a:xfrm>
          <a:off x="15266043"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5" name="テキスト ボックス 50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6" name="直線コネクタ 5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7" name="テキスト ボックス 5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8" name="直線コネクタ 5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9" name="テキスト ボックス 5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2" name="直線コネクタ 5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3" name="テキスト ボックス 5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4" name="直線コネクタ 5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5" name="テキスト ボックス 5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19" name="直線コネクタ 518"/>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20"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21" name="直線コネクタ 520"/>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22"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23" name="直線コネクタ 522"/>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24"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25" name="フローチャート : 判断 524"/>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26" name="フローチャート : 判断 525"/>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62230</xdr:rowOff>
    </xdr:from>
    <xdr:to>
      <xdr:col>31</xdr:col>
      <xdr:colOff>85725</xdr:colOff>
      <xdr:row>106</xdr:row>
      <xdr:rowOff>163830</xdr:rowOff>
    </xdr:to>
    <xdr:sp macro="" textlink="">
      <xdr:nvSpPr>
        <xdr:cNvPr id="532" name="円/楕円 531"/>
        <xdr:cNvSpPr/>
      </xdr:nvSpPr>
      <xdr:spPr>
        <a:xfrm>
          <a:off x="21272500" y="182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120666</xdr:rowOff>
    </xdr:from>
    <xdr:ext cx="469744" cy="259045"/>
    <xdr:sp macro="" textlink="">
      <xdr:nvSpPr>
        <xdr:cNvPr id="533" name="n_1aveValue【公民館】&#10;一人当たり面積"/>
        <xdr:cNvSpPr txBox="1"/>
      </xdr:nvSpPr>
      <xdr:spPr>
        <a:xfrm>
          <a:off x="210757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8907</xdr:rowOff>
    </xdr:from>
    <xdr:ext cx="469744" cy="259045"/>
    <xdr:sp macro="" textlink="">
      <xdr:nvSpPr>
        <xdr:cNvPr id="534" name="n_1mainValue【公民館】&#10;一人当たり面積"/>
        <xdr:cNvSpPr txBox="1"/>
      </xdr:nvSpPr>
      <xdr:spPr>
        <a:xfrm>
          <a:off x="21075727"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公共建築物は１０年後には６割以上が築３０年以上になることが想定され、「老朽への対応」や将来的な人口減少等による税収等の減少から「施設存続の可否の判断」、少子高齢社会の進展により「公共施設に求めることの変化への対応」が求められる。そのような中、施設の効率的かつ効果的な維持管理や最適な施設整備を進めるため、公共施設総合管理計画を基に、平成３０年に施設個別の計画を策定し、資産マネジメントに取組み、併せて施設の長寿命化に取り組みます。今後も事業費のバランスや財政負担の平準化、継続的な長寿命化の取り組みが可能となるよう調整する必要がある。</a:t>
          </a:r>
          <a:endParaRPr lang="ja-JP" altLang="ja-JP" sz="1400">
            <a:effectLst/>
          </a:endParaRPr>
        </a:p>
        <a:p>
          <a:r>
            <a:rPr kumimoji="1" lang="ja-JP" altLang="ja-JP" sz="1100">
              <a:solidFill>
                <a:schemeClr val="dk1"/>
              </a:solidFill>
              <a:effectLst/>
              <a:latin typeface="+mn-lt"/>
              <a:ea typeface="+mn-ea"/>
              <a:cs typeface="+mn-cs"/>
            </a:rPr>
            <a:t>また、少子高齢かつ小規模な自治体特有の状況に併せ取り組みます。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2,095
2,087
114.25
2,986,627
2,862,780
119,166
1,755,615
2,821,264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4" name="正方形/長方形 1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05" name="テキスト ボックス 1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06" name="直線コネクタ 1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07" name="テキスト ボックス 1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08" name="直線コネクタ 10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09" name="テキスト ボックス 10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10" name="直線コネクタ 10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11" name="テキスト ボックス 11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12" name="直線コネクタ 11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13" name="テキスト ボックス 11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14" name="直線コネクタ 11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115" name="テキスト ボックス 11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16" name="直線コネクタ 1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17" name="テキスト ボックス 11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119" name="直線コネクタ 118"/>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120"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121" name="直線コネクタ 120"/>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122"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123" name="直線コネクタ 122"/>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124"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125" name="フローチャート : 判断 124"/>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126" name="フローチャート : 判断 125"/>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145813</xdr:rowOff>
    </xdr:from>
    <xdr:ext cx="405111" cy="259045"/>
    <xdr:sp macro="" textlink="">
      <xdr:nvSpPr>
        <xdr:cNvPr id="127" name="n_1aveValue【一般廃棄物処理施設】&#10;有形固定資産減価償却率"/>
        <xdr:cNvSpPr txBox="1"/>
      </xdr:nvSpPr>
      <xdr:spPr>
        <a:xfrm>
          <a:off x="15266043"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28" name="テキスト ボックス 1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29" name="テキスト ボックス 1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30" name="テキスト ボックス 1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31" name="テキスト ボックス 1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32" name="テキスト ボックス 1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100838</xdr:rowOff>
    </xdr:from>
    <xdr:to>
      <xdr:col>22</xdr:col>
      <xdr:colOff>415925</xdr:colOff>
      <xdr:row>42</xdr:row>
      <xdr:rowOff>30988</xdr:rowOff>
    </xdr:to>
    <xdr:sp macro="" textlink="">
      <xdr:nvSpPr>
        <xdr:cNvPr id="133" name="円/楕円 132"/>
        <xdr:cNvSpPr/>
      </xdr:nvSpPr>
      <xdr:spPr>
        <a:xfrm>
          <a:off x="15430500" y="713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22115</xdr:rowOff>
    </xdr:from>
    <xdr:ext cx="405111" cy="259045"/>
    <xdr:sp macro="" textlink="">
      <xdr:nvSpPr>
        <xdr:cNvPr id="134" name="n_1mainValue【一般廃棄物処理施設】&#10;有形固定資産減価償却率"/>
        <xdr:cNvSpPr txBox="1"/>
      </xdr:nvSpPr>
      <xdr:spPr>
        <a:xfrm>
          <a:off x="15266043" y="722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35" name="正方形/長方形 1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36" name="正方形/長方形 1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37" name="正方形/長方形 1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38" name="正方形/長方形 1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39" name="正方形/長方形 1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40" name="正方形/長方形 1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41" name="正方形/長方形 1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42" name="正方形/長方形 1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43" name="テキスト ボックス 1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44" name="直線コネクタ 1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145" name="直線コネクタ 1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146" name="テキスト ボックス 14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147" name="直線コネクタ 1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148" name="テキスト ボックス 14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149" name="直線コネクタ 1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150" name="テキスト ボックス 14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151" name="直線コネクタ 1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152" name="テキスト ボックス 1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53" name="直線コネクタ 1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154" name="テキスト ボックス 1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1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156" name="直線コネクタ 155"/>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157"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158" name="直線コネクタ 157"/>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159"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160" name="直線コネクタ 159"/>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161"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162" name="フローチャート : 判断 161"/>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163" name="フローチャート : 判断 162"/>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164"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165" name="テキスト ボックス 1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166" name="テキスト ボックス 1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167" name="テキスト ボックス 1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168" name="テキスト ボックス 1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169" name="テキスト ボックス 1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35934</xdr:rowOff>
    </xdr:from>
    <xdr:to>
      <xdr:col>31</xdr:col>
      <xdr:colOff>85725</xdr:colOff>
      <xdr:row>41</xdr:row>
      <xdr:rowOff>137534</xdr:rowOff>
    </xdr:to>
    <xdr:sp macro="" textlink="">
      <xdr:nvSpPr>
        <xdr:cNvPr id="170" name="円/楕円 169"/>
        <xdr:cNvSpPr/>
      </xdr:nvSpPr>
      <xdr:spPr>
        <a:xfrm>
          <a:off x="21272500" y="70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128661</xdr:rowOff>
    </xdr:from>
    <xdr:ext cx="534377" cy="259045"/>
    <xdr:sp macro="" textlink="">
      <xdr:nvSpPr>
        <xdr:cNvPr id="171" name="n_1mainValue【一般廃棄物処理施設】&#10;一人当たり有形固定資産（償却資産）額"/>
        <xdr:cNvSpPr txBox="1"/>
      </xdr:nvSpPr>
      <xdr:spPr>
        <a:xfrm>
          <a:off x="21043411" y="71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172" name="正方形/長方形 1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3" name="正方形/長方形 1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4" name="正方形/長方形 1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5" name="正方形/長方形 1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6" name="正方形/長方形 1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77" name="正方形/長方形 1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78" name="正方形/長方形 1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79" name="正方形/長方形 1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0" name="テキスト ボックス 1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1" name="直線コネクタ 1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82" name="テキスト ボックス 1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83" name="直線コネクタ 1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84" name="テキスト ボックス 1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5" name="直線コネクタ 1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86" name="テキスト ボックス 1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87" name="直線コネクタ 1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88" name="テキスト ボックス 1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89" name="直線コネクタ 1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0" name="テキスト ボックス 1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1" name="直線コネクタ 1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92" name="テキスト ボックス 19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3" name="直線コネクタ 1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94" name="テキスト ボックス 1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196" name="直線コネクタ 195"/>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197"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198" name="直線コネクタ 197"/>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199"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00" name="直線コネクタ 199"/>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01"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02" name="フローチャート : 判断 201"/>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03" name="フローチャート : 判断 202"/>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204" name="n_1aveValue【保健センター・保健所】&#10;有形固定資産減価償却率"/>
        <xdr:cNvSpPr txBox="1"/>
      </xdr:nvSpPr>
      <xdr:spPr>
        <a:xfrm>
          <a:off x="15266043"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5" name="テキスト ボックス 2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6" name="テキスト ボックス 2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07" name="テキスト ボックス 2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08" name="テキスト ボックス 2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09" name="テキスト ボックス 2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158750</xdr:rowOff>
    </xdr:from>
    <xdr:to>
      <xdr:col>22</xdr:col>
      <xdr:colOff>415925</xdr:colOff>
      <xdr:row>64</xdr:row>
      <xdr:rowOff>88900</xdr:rowOff>
    </xdr:to>
    <xdr:sp macro="" textlink="">
      <xdr:nvSpPr>
        <xdr:cNvPr id="210" name="円/楕円 209"/>
        <xdr:cNvSpPr/>
      </xdr:nvSpPr>
      <xdr:spPr>
        <a:xfrm>
          <a:off x="15430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80027</xdr:rowOff>
    </xdr:from>
    <xdr:ext cx="405111" cy="259045"/>
    <xdr:sp macro="" textlink="">
      <xdr:nvSpPr>
        <xdr:cNvPr id="211" name="n_1mainValue【保健センター・保健所】&#10;有形固定資産減価償却率"/>
        <xdr:cNvSpPr txBox="1"/>
      </xdr:nvSpPr>
      <xdr:spPr>
        <a:xfrm>
          <a:off x="15266043"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2" name="正方形/長方形 2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3" name="正方形/長方形 2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4" name="正方形/長方形 2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5" name="正方形/長方形 2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6" name="正方形/長方形 2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17" name="正方形/長方形 2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18" name="正方形/長方形 2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19" name="正方形/長方形 2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0" name="テキスト ボックス 2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1" name="直線コネクタ 2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22" name="テキスト ボックス 2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23" name="直線コネクタ 2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24" name="テキスト ボックス 2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25" name="直線コネクタ 2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26" name="テキスト ボックス 2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27" name="直線コネクタ 2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28" name="テキスト ボックス 2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29" name="直線コネクタ 2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30" name="テキスト ボックス 2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31" name="直線コネクタ 2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32" name="テキスト ボックス 2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3" name="直線コネクタ 2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4" name="テキスト ボックス 2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236" name="直線コネクタ 235"/>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237"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238" name="直線コネクタ 237"/>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239"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240" name="直線コネクタ 239"/>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241"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242" name="フローチャート : 判断 241"/>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243" name="フローチャート : 判断 242"/>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125747</xdr:rowOff>
    </xdr:from>
    <xdr:ext cx="469744" cy="259045"/>
    <xdr:sp macro="" textlink="">
      <xdr:nvSpPr>
        <xdr:cNvPr id="244"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5" name="テキスト ボックス 2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6" name="テキスト ボックス 2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47" name="テキスト ボックス 2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48" name="テキスト ボックス 2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49" name="テキスト ボックス 2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160655</xdr:rowOff>
    </xdr:from>
    <xdr:to>
      <xdr:col>31</xdr:col>
      <xdr:colOff>85725</xdr:colOff>
      <xdr:row>61</xdr:row>
      <xdr:rowOff>90805</xdr:rowOff>
    </xdr:to>
    <xdr:sp macro="" textlink="">
      <xdr:nvSpPr>
        <xdr:cNvPr id="250" name="円/楕円 249"/>
        <xdr:cNvSpPr/>
      </xdr:nvSpPr>
      <xdr:spPr>
        <a:xfrm>
          <a:off x="21272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107332</xdr:rowOff>
    </xdr:from>
    <xdr:ext cx="469744" cy="259045"/>
    <xdr:sp macro="" textlink="">
      <xdr:nvSpPr>
        <xdr:cNvPr id="251" name="n_1mainValue【保健センター・保健所】&#10;一人当たり面積"/>
        <xdr:cNvSpPr txBox="1"/>
      </xdr:nvSpPr>
      <xdr:spPr>
        <a:xfrm>
          <a:off x="21075727" y="1022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2" name="正方形/長方形 2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3" name="正方形/長方形 2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4" name="正方形/長方形 2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5" name="正方形/長方形 2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6" name="正方形/長方形 2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7" name="正方形/長方形 2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8" name="正方形/長方形 2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9" name="正方形/長方形 25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0" name="正方形/長方形 2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1" name="正方形/長方形 2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2" name="正方形/長方形 2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3" name="正方形/長方形 2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4" name="正方形/長方形 2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5" name="正方形/長方形 2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66" name="正方形/長方形 2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67" name="正方形/長方形 26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68" name="正方形/長方形 2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9" name="正方形/長方形 2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0" name="正方形/長方形 2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1" name="正方形/長方形 2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2" name="正方形/長方形 2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3" name="正方形/長方形 2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4" name="正方形/長方形 2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5" name="正方形/長方形 2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76" name="テキスト ボックス 2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77" name="直線コネクタ 2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78" name="テキスト ボックス 27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79" name="直線コネクタ 2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80" name="テキスト ボックス 27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81" name="直線コネクタ 2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82" name="テキスト ボックス 2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3" name="直線コネクタ 2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4" name="テキスト ボックス 2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85" name="直線コネクタ 2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86" name="テキスト ボックス 2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87" name="直線コネクタ 2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88" name="テキスト ボックス 28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89" name="直線コネクタ 2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0" name="テキスト ボックス 2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292" name="直線コネクタ 291"/>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293"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294" name="直線コネクタ 29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295"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296" name="直線コネクタ 295"/>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297"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298" name="フローチャート : 判断 297"/>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299" name="フローチャート : 判断 298"/>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00"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1" name="テキスト ボックス 3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2" name="テキスト ボックス 3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3" name="テキスト ボックス 3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4" name="テキスト ボックス 3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05" name="テキスト ボックス 3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8255</xdr:rowOff>
    </xdr:from>
    <xdr:to>
      <xdr:col>22</xdr:col>
      <xdr:colOff>415925</xdr:colOff>
      <xdr:row>104</xdr:row>
      <xdr:rowOff>109855</xdr:rowOff>
    </xdr:to>
    <xdr:sp macro="" textlink="">
      <xdr:nvSpPr>
        <xdr:cNvPr id="306" name="円/楕円 305"/>
        <xdr:cNvSpPr/>
      </xdr:nvSpPr>
      <xdr:spPr>
        <a:xfrm>
          <a:off x="15430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126382</xdr:rowOff>
    </xdr:from>
    <xdr:ext cx="405111" cy="259045"/>
    <xdr:sp macro="" textlink="">
      <xdr:nvSpPr>
        <xdr:cNvPr id="307" name="n_1mainValue【庁舎】&#10;有形固定資産減価償却率"/>
        <xdr:cNvSpPr txBox="1"/>
      </xdr:nvSpPr>
      <xdr:spPr>
        <a:xfrm>
          <a:off x="15266043"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08" name="正方形/長方形 3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09" name="正方形/長方形 3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0" name="正方形/長方形 3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1" name="正方形/長方形 3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2" name="正方形/長方形 3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3" name="正方形/長方形 3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4" name="正方形/長方形 3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15" name="正方形/長方形 3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6" name="テキスト ボックス 3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7" name="直線コネクタ 3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18" name="直線コネクタ 3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19" name="テキスト ボックス 3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20" name="直線コネクタ 3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21" name="テキスト ボックス 3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22" name="直線コネクタ 3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23" name="テキスト ボックス 3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24" name="直線コネクタ 3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25" name="テキスト ボックス 3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6" name="直線コネクタ 3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27" name="テキスト ボックス 3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329" name="直線コネクタ 328"/>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330"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331" name="直線コネクタ 330"/>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332"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333" name="直線コネクタ 332"/>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334"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335" name="フローチャート : 判断 334"/>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336" name="フローチャート : 判断 335"/>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337" name="n_1ave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38" name="テキスト ボックス 3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39" name="テキスト ボックス 3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40" name="テキスト ボックス 3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41" name="テキスト ボックス 3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42" name="テキスト ボックス 3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111810</xdr:rowOff>
    </xdr:from>
    <xdr:to>
      <xdr:col>31</xdr:col>
      <xdr:colOff>85725</xdr:colOff>
      <xdr:row>107</xdr:row>
      <xdr:rowOff>41960</xdr:rowOff>
    </xdr:to>
    <xdr:sp macro="" textlink="">
      <xdr:nvSpPr>
        <xdr:cNvPr id="343" name="円/楕円 342"/>
        <xdr:cNvSpPr/>
      </xdr:nvSpPr>
      <xdr:spPr>
        <a:xfrm>
          <a:off x="21272500" y="182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33087</xdr:rowOff>
    </xdr:from>
    <xdr:ext cx="469744" cy="259045"/>
    <xdr:sp macro="" textlink="">
      <xdr:nvSpPr>
        <xdr:cNvPr id="344" name="n_1mainValue【庁舎】&#10;一人当たり面積"/>
        <xdr:cNvSpPr txBox="1"/>
      </xdr:nvSpPr>
      <xdr:spPr>
        <a:xfrm>
          <a:off x="21075727" y="1837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45" name="正方形/長方形 3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46" name="正方形/長方形 3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47" name="テキスト ボックス 3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の公共建築物は１０年後には６割以上が築３０年以上になることが想定され、「老朽への対応」や将来的な人口減少等による税収等の減少から「施設存続の可否の判断」、少子高齢社会の進展により「公共施設に求めることの変化への対応」が求められる。そのような中、施設の効率的かつ効果的な維持管理や最適な施設整備を進めるため、公共施設総合管理計画を基に、平成３０年に施設個別の計画を策定し、資産マネジメントに取組み、併せて施設の長寿命化に取り組みます。今後も事業費のバランスや財政負担の平準化、継続的な長寿命化の取り組みが可能となるよう調整する必要がある。</a:t>
          </a:r>
          <a:endParaRPr lang="ja-JP" altLang="ja-JP" sz="1400">
            <a:effectLst/>
          </a:endParaRPr>
        </a:p>
        <a:p>
          <a:r>
            <a:rPr kumimoji="1" lang="ja-JP" altLang="ja-JP" sz="1100">
              <a:solidFill>
                <a:schemeClr val="dk1"/>
              </a:solidFill>
              <a:effectLst/>
              <a:latin typeface="+mn-lt"/>
              <a:ea typeface="+mn-ea"/>
              <a:cs typeface="+mn-cs"/>
            </a:rPr>
            <a:t>また、役場庁舎については特に類似団体の平均を上回っているが、平成２５年度に耐震改修工事を実施し、持続可能な構築を推進している。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2,095
2,087
114.25
2,986,627
2,862,780
119,166
1,755,615
2,821,264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50.4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人口減少・高高齢化率（平成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％）に加え、村内に農業以外の産業が少ないため、財政基盤が弱く類似団体平均を下回っている。組織機構の見直しや民間委託の活用など、効率的な行財政運営を検討して歳出の縮減をめざすと共に、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真狩村まち・ひと・しごと創生人口ビジョン・総合戦略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に沿った施策の重点化に努め、活力あるまちづくりを展開しつつ、財政の健全化を図る。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29972</xdr:rowOff>
    </xdr:from>
    <xdr:to>
      <xdr:col>7</xdr:col>
      <xdr:colOff>152400</xdr:colOff>
      <xdr:row>44</xdr:row>
      <xdr:rowOff>39624</xdr:rowOff>
    </xdr:to>
    <xdr:cxnSp macro="">
      <xdr:nvCxnSpPr>
        <xdr:cNvPr id="65" name="直線コネクタ 64"/>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39624</xdr:rowOff>
    </xdr:from>
    <xdr:to>
      <xdr:col>6</xdr:col>
      <xdr:colOff>0</xdr:colOff>
      <xdr:row>44</xdr:row>
      <xdr:rowOff>39624</xdr:rowOff>
    </xdr:to>
    <xdr:cxnSp macro="">
      <xdr:nvCxnSpPr>
        <xdr:cNvPr id="68" name="直線コネクタ 67"/>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29972</xdr:rowOff>
    </xdr:from>
    <xdr:to>
      <xdr:col>4</xdr:col>
      <xdr:colOff>482600</xdr:colOff>
      <xdr:row>44</xdr:row>
      <xdr:rowOff>39624</xdr:rowOff>
    </xdr:to>
    <xdr:cxnSp macro="">
      <xdr:nvCxnSpPr>
        <xdr:cNvPr id="71" name="直線コネクタ 70"/>
        <xdr:cNvCxnSpPr/>
      </xdr:nvCxnSpPr>
      <xdr:spPr>
        <a:xfrm>
          <a:off x="2336800" y="75737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29972</xdr:rowOff>
    </xdr:from>
    <xdr:to>
      <xdr:col>3</xdr:col>
      <xdr:colOff>279400</xdr:colOff>
      <xdr:row>44</xdr:row>
      <xdr:rowOff>29972</xdr:rowOff>
    </xdr:to>
    <xdr:cxnSp macro="">
      <xdr:nvCxnSpPr>
        <xdr:cNvPr id="74" name="直線コネクタ 73"/>
        <xdr:cNvCxnSpPr/>
      </xdr:nvCxnSpPr>
      <xdr:spPr>
        <a:xfrm>
          <a:off x="1447800" y="757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150622</xdr:rowOff>
    </xdr:from>
    <xdr:to>
      <xdr:col>7</xdr:col>
      <xdr:colOff>203200</xdr:colOff>
      <xdr:row>44</xdr:row>
      <xdr:rowOff>80772</xdr:rowOff>
    </xdr:to>
    <xdr:sp macro="" textlink="">
      <xdr:nvSpPr>
        <xdr:cNvPr id="84" name="円/楕円 83"/>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160274</xdr:rowOff>
    </xdr:from>
    <xdr:to>
      <xdr:col>6</xdr:col>
      <xdr:colOff>50800</xdr:colOff>
      <xdr:row>44</xdr:row>
      <xdr:rowOff>90424</xdr:rowOff>
    </xdr:to>
    <xdr:sp macro="" textlink="">
      <xdr:nvSpPr>
        <xdr:cNvPr id="86" name="円/楕円 85"/>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75201</xdr:rowOff>
    </xdr:from>
    <xdr:ext cx="736600" cy="259045"/>
    <xdr:sp macro="" textlink="">
      <xdr:nvSpPr>
        <xdr:cNvPr id="87" name="テキスト ボックス 86"/>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160274</xdr:rowOff>
    </xdr:from>
    <xdr:to>
      <xdr:col>4</xdr:col>
      <xdr:colOff>533400</xdr:colOff>
      <xdr:row>44</xdr:row>
      <xdr:rowOff>90424</xdr:rowOff>
    </xdr:to>
    <xdr:sp macro="" textlink="">
      <xdr:nvSpPr>
        <xdr:cNvPr id="88" name="円/楕円 87"/>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75201</xdr:rowOff>
    </xdr:from>
    <xdr:ext cx="762000" cy="259045"/>
    <xdr:sp macro="" textlink="">
      <xdr:nvSpPr>
        <xdr:cNvPr id="89" name="テキスト ボックス 88"/>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150622</xdr:rowOff>
    </xdr:from>
    <xdr:to>
      <xdr:col>3</xdr:col>
      <xdr:colOff>330200</xdr:colOff>
      <xdr:row>44</xdr:row>
      <xdr:rowOff>80772</xdr:rowOff>
    </xdr:to>
    <xdr:sp macro="" textlink="">
      <xdr:nvSpPr>
        <xdr:cNvPr id="90" name="円/楕円 89"/>
        <xdr:cNvSpPr/>
      </xdr:nvSpPr>
      <xdr:spPr>
        <a:xfrm>
          <a:off x="2286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65549</xdr:rowOff>
    </xdr:from>
    <xdr:ext cx="762000" cy="259045"/>
    <xdr:sp macro="" textlink="">
      <xdr:nvSpPr>
        <xdr:cNvPr id="91" name="テキスト ボックス 90"/>
        <xdr:cNvSpPr txBox="1"/>
      </xdr:nvSpPr>
      <xdr:spPr>
        <a:xfrm>
          <a:off x="1955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150622</xdr:rowOff>
    </xdr:from>
    <xdr:to>
      <xdr:col>2</xdr:col>
      <xdr:colOff>127000</xdr:colOff>
      <xdr:row>44</xdr:row>
      <xdr:rowOff>80772</xdr:rowOff>
    </xdr:to>
    <xdr:sp macro="" textlink="">
      <xdr:nvSpPr>
        <xdr:cNvPr id="92" name="円/楕円 91"/>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65549</xdr:rowOff>
    </xdr:from>
    <xdr:ext cx="762000" cy="259045"/>
    <xdr:sp macro="" textlink="">
      <xdr:nvSpPr>
        <xdr:cNvPr id="93" name="テキスト ボックス 92"/>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村税等徴収対策本部を設置して、村税、国民健康保険税、住宅料、上下水道料について徴収率をそれぞれ向上させて財源の確保に努めるとともに、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の導入推進による事務の効率化や民間委託、指定管理制度の活用により経費の削減に努め、経常経費比率の低下を目指している。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人件費に係るものが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％と比較的高い水準にあるが、今後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年で職員数の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が定年退職を迎える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見込みの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ため、計画的な新規職員採用により人件費の削減に努める。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65</xdr:row>
      <xdr:rowOff>102326</xdr:rowOff>
    </xdr:to>
    <xdr:cxnSp macro="">
      <xdr:nvCxnSpPr>
        <xdr:cNvPr id="130" name="直線コネクタ 129"/>
        <xdr:cNvCxnSpPr/>
      </xdr:nvCxnSpPr>
      <xdr:spPr>
        <a:xfrm flipV="1">
          <a:off x="4114800" y="1120521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102326</xdr:rowOff>
    </xdr:from>
    <xdr:to>
      <xdr:col>6</xdr:col>
      <xdr:colOff>0</xdr:colOff>
      <xdr:row>65</xdr:row>
      <xdr:rowOff>109220</xdr:rowOff>
    </xdr:to>
    <xdr:cxnSp macro="">
      <xdr:nvCxnSpPr>
        <xdr:cNvPr id="133" name="直線コネクタ 132"/>
        <xdr:cNvCxnSpPr/>
      </xdr:nvCxnSpPr>
      <xdr:spPr>
        <a:xfrm flipV="1">
          <a:off x="3225800" y="112465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65</xdr:row>
      <xdr:rowOff>109220</xdr:rowOff>
    </xdr:to>
    <xdr:cxnSp macro="">
      <xdr:nvCxnSpPr>
        <xdr:cNvPr id="136" name="直線コネクタ 135"/>
        <xdr:cNvCxnSpPr/>
      </xdr:nvCxnSpPr>
      <xdr:spPr>
        <a:xfrm>
          <a:off x="2336800" y="1108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12700</xdr:rowOff>
    </xdr:to>
    <xdr:cxnSp macro="">
      <xdr:nvCxnSpPr>
        <xdr:cNvPr id="139" name="直線コネクタ 138"/>
        <xdr:cNvCxnSpPr/>
      </xdr:nvCxnSpPr>
      <xdr:spPr>
        <a:xfrm flipV="1">
          <a:off x="1447800" y="110845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49" name="円/楕円 148"/>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50"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51526</xdr:rowOff>
    </xdr:from>
    <xdr:to>
      <xdr:col>6</xdr:col>
      <xdr:colOff>50800</xdr:colOff>
      <xdr:row>65</xdr:row>
      <xdr:rowOff>153126</xdr:rowOff>
    </xdr:to>
    <xdr:sp macro="" textlink="">
      <xdr:nvSpPr>
        <xdr:cNvPr id="151" name="円/楕円 150"/>
        <xdr:cNvSpPr/>
      </xdr:nvSpPr>
      <xdr:spPr>
        <a:xfrm>
          <a:off x="4064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137903</xdr:rowOff>
    </xdr:from>
    <xdr:ext cx="736600" cy="259045"/>
    <xdr:sp macro="" textlink="">
      <xdr:nvSpPr>
        <xdr:cNvPr id="152" name="テキスト ボックス 151"/>
        <xdr:cNvSpPr txBox="1"/>
      </xdr:nvSpPr>
      <xdr:spPr>
        <a:xfrm>
          <a:off x="3733800" y="1128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3" name="円/楕円 152"/>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4" name="テキスト ボックス 153"/>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5" name="円/楕円 154"/>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6" name="テキスト ボックス 155"/>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57" name="円/楕円 156"/>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58" name="テキスト ボックス 157"/>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[533,498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人件費・物件費及び維持補修費の合計額の人口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の金額が類似団体平均を上回っているのは、主に人件費が要因となっているが、これは、村内に民間事業者が少ないため、除排雪業務や保育所・各公共施設等の管理を一般職で行っているため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民間委託・指定管理者制度を積極的に導入しコスト低減に努める。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108465</xdr:rowOff>
    </xdr:from>
    <xdr:to>
      <xdr:col>7</xdr:col>
      <xdr:colOff>152400</xdr:colOff>
      <xdr:row>83</xdr:row>
      <xdr:rowOff>125879</xdr:rowOff>
    </xdr:to>
    <xdr:cxnSp macro="">
      <xdr:nvCxnSpPr>
        <xdr:cNvPr id="194" name="直線コネクタ 193"/>
        <xdr:cNvCxnSpPr/>
      </xdr:nvCxnSpPr>
      <xdr:spPr>
        <a:xfrm>
          <a:off x="4114800" y="14338815"/>
          <a:ext cx="838200" cy="1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76609</xdr:rowOff>
    </xdr:from>
    <xdr:to>
      <xdr:col>6</xdr:col>
      <xdr:colOff>0</xdr:colOff>
      <xdr:row>83</xdr:row>
      <xdr:rowOff>108465</xdr:rowOff>
    </xdr:to>
    <xdr:cxnSp macro="">
      <xdr:nvCxnSpPr>
        <xdr:cNvPr id="197" name="直線コネクタ 196"/>
        <xdr:cNvCxnSpPr/>
      </xdr:nvCxnSpPr>
      <xdr:spPr>
        <a:xfrm>
          <a:off x="3225800" y="14306959"/>
          <a:ext cx="889000" cy="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59669</xdr:rowOff>
    </xdr:from>
    <xdr:to>
      <xdr:col>4</xdr:col>
      <xdr:colOff>482600</xdr:colOff>
      <xdr:row>83</xdr:row>
      <xdr:rowOff>76609</xdr:rowOff>
    </xdr:to>
    <xdr:cxnSp macro="">
      <xdr:nvCxnSpPr>
        <xdr:cNvPr id="200" name="直線コネクタ 199"/>
        <xdr:cNvCxnSpPr/>
      </xdr:nvCxnSpPr>
      <xdr:spPr>
        <a:xfrm>
          <a:off x="2336800" y="14290019"/>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58782</xdr:rowOff>
    </xdr:from>
    <xdr:to>
      <xdr:col>3</xdr:col>
      <xdr:colOff>279400</xdr:colOff>
      <xdr:row>83</xdr:row>
      <xdr:rowOff>59669</xdr:rowOff>
    </xdr:to>
    <xdr:cxnSp macro="">
      <xdr:nvCxnSpPr>
        <xdr:cNvPr id="203" name="直線コネクタ 202"/>
        <xdr:cNvCxnSpPr/>
      </xdr:nvCxnSpPr>
      <xdr:spPr>
        <a:xfrm>
          <a:off x="1447800" y="14289132"/>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75079</xdr:rowOff>
    </xdr:from>
    <xdr:to>
      <xdr:col>7</xdr:col>
      <xdr:colOff>203200</xdr:colOff>
      <xdr:row>84</xdr:row>
      <xdr:rowOff>5229</xdr:rowOff>
    </xdr:to>
    <xdr:sp macro="" textlink="">
      <xdr:nvSpPr>
        <xdr:cNvPr id="213" name="円/楕円 212"/>
        <xdr:cNvSpPr/>
      </xdr:nvSpPr>
      <xdr:spPr>
        <a:xfrm>
          <a:off x="4902200" y="143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47156</xdr:rowOff>
    </xdr:from>
    <xdr:ext cx="762000" cy="259045"/>
    <xdr:sp macro="" textlink="">
      <xdr:nvSpPr>
        <xdr:cNvPr id="214" name="人件費・物件費等の状況該当値テキスト"/>
        <xdr:cNvSpPr txBox="1"/>
      </xdr:nvSpPr>
      <xdr:spPr>
        <a:xfrm>
          <a:off x="5041900" y="1427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533,498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57665</xdr:rowOff>
    </xdr:from>
    <xdr:to>
      <xdr:col>6</xdr:col>
      <xdr:colOff>50800</xdr:colOff>
      <xdr:row>83</xdr:row>
      <xdr:rowOff>159265</xdr:rowOff>
    </xdr:to>
    <xdr:sp macro="" textlink="">
      <xdr:nvSpPr>
        <xdr:cNvPr id="215" name="円/楕円 214"/>
        <xdr:cNvSpPr/>
      </xdr:nvSpPr>
      <xdr:spPr>
        <a:xfrm>
          <a:off x="4064000" y="142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144042</xdr:rowOff>
    </xdr:from>
    <xdr:ext cx="736600" cy="259045"/>
    <xdr:sp macro="" textlink="">
      <xdr:nvSpPr>
        <xdr:cNvPr id="216" name="テキスト ボックス 215"/>
        <xdr:cNvSpPr txBox="1"/>
      </xdr:nvSpPr>
      <xdr:spPr>
        <a:xfrm>
          <a:off x="3733800" y="1437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518,343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25809</xdr:rowOff>
    </xdr:from>
    <xdr:to>
      <xdr:col>4</xdr:col>
      <xdr:colOff>533400</xdr:colOff>
      <xdr:row>83</xdr:row>
      <xdr:rowOff>127409</xdr:rowOff>
    </xdr:to>
    <xdr:sp macro="" textlink="">
      <xdr:nvSpPr>
        <xdr:cNvPr id="217" name="円/楕円 216"/>
        <xdr:cNvSpPr/>
      </xdr:nvSpPr>
      <xdr:spPr>
        <a:xfrm>
          <a:off x="3175000" y="142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112186</xdr:rowOff>
    </xdr:from>
    <xdr:ext cx="762000" cy="259045"/>
    <xdr:sp macro="" textlink="">
      <xdr:nvSpPr>
        <xdr:cNvPr id="218" name="テキスト ボックス 217"/>
        <xdr:cNvSpPr txBox="1"/>
      </xdr:nvSpPr>
      <xdr:spPr>
        <a:xfrm>
          <a:off x="2844800" y="1434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490,620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8869</xdr:rowOff>
    </xdr:from>
    <xdr:to>
      <xdr:col>3</xdr:col>
      <xdr:colOff>330200</xdr:colOff>
      <xdr:row>83</xdr:row>
      <xdr:rowOff>110469</xdr:rowOff>
    </xdr:to>
    <xdr:sp macro="" textlink="">
      <xdr:nvSpPr>
        <xdr:cNvPr id="219" name="円/楕円 218"/>
        <xdr:cNvSpPr/>
      </xdr:nvSpPr>
      <xdr:spPr>
        <a:xfrm>
          <a:off x="2286000" y="142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95246</xdr:rowOff>
    </xdr:from>
    <xdr:ext cx="762000" cy="259045"/>
    <xdr:sp macro="" textlink="">
      <xdr:nvSpPr>
        <xdr:cNvPr id="220" name="テキスト ボックス 219"/>
        <xdr:cNvSpPr txBox="1"/>
      </xdr:nvSpPr>
      <xdr:spPr>
        <a:xfrm>
          <a:off x="1955800" y="1432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475,876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7982</xdr:rowOff>
    </xdr:from>
    <xdr:to>
      <xdr:col>2</xdr:col>
      <xdr:colOff>127000</xdr:colOff>
      <xdr:row>83</xdr:row>
      <xdr:rowOff>109582</xdr:rowOff>
    </xdr:to>
    <xdr:sp macro="" textlink="">
      <xdr:nvSpPr>
        <xdr:cNvPr id="221" name="円/楕円 220"/>
        <xdr:cNvSpPr/>
      </xdr:nvSpPr>
      <xdr:spPr>
        <a:xfrm>
          <a:off x="1397000" y="142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94359</xdr:rowOff>
    </xdr:from>
    <xdr:ext cx="762000" cy="259045"/>
    <xdr:sp macro="" textlink="">
      <xdr:nvSpPr>
        <xdr:cNvPr id="222" name="テキスト ボックス 221"/>
        <xdr:cNvSpPr txBox="1"/>
      </xdr:nvSpPr>
      <xdr:spPr>
        <a:xfrm>
          <a:off x="1066800" y="1432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475,105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年度から職員手当等の廃止、抑制を実施してきたところだが、類似団体の中では高い水準にある。今後は各種手当の総点検を行うなど、より一層給与の適正化に努める。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128270</xdr:rowOff>
    </xdr:to>
    <xdr:cxnSp macro="">
      <xdr:nvCxnSpPr>
        <xdr:cNvPr id="254" name="直線コネクタ 253"/>
        <xdr:cNvCxnSpPr/>
      </xdr:nvCxnSpPr>
      <xdr:spPr>
        <a:xfrm flipV="1">
          <a:off x="16179800" y="14682215"/>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48513</xdr:rowOff>
    </xdr:to>
    <xdr:cxnSp macro="">
      <xdr:nvCxnSpPr>
        <xdr:cNvPr id="257" name="直線コネクタ 256"/>
        <xdr:cNvCxnSpPr/>
      </xdr:nvCxnSpPr>
      <xdr:spPr>
        <a:xfrm flipV="1">
          <a:off x="15290800" y="14701520"/>
          <a:ext cx="8890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14732</xdr:rowOff>
    </xdr:from>
    <xdr:to>
      <xdr:col>22</xdr:col>
      <xdr:colOff>203200</xdr:colOff>
      <xdr:row>86</xdr:row>
      <xdr:rowOff>48513</xdr:rowOff>
    </xdr:to>
    <xdr:cxnSp macro="">
      <xdr:nvCxnSpPr>
        <xdr:cNvPr id="260" name="直線コネクタ 259"/>
        <xdr:cNvCxnSpPr/>
      </xdr:nvCxnSpPr>
      <xdr:spPr>
        <a:xfrm>
          <a:off x="14401800" y="14759432"/>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14732</xdr:rowOff>
    </xdr:from>
    <xdr:to>
      <xdr:col>21</xdr:col>
      <xdr:colOff>0</xdr:colOff>
      <xdr:row>88</xdr:row>
      <xdr:rowOff>77215</xdr:rowOff>
    </xdr:to>
    <xdr:cxnSp macro="">
      <xdr:nvCxnSpPr>
        <xdr:cNvPr id="263" name="直線コネクタ 262"/>
        <xdr:cNvCxnSpPr/>
      </xdr:nvCxnSpPr>
      <xdr:spPr>
        <a:xfrm flipV="1">
          <a:off x="13512800" y="14759432"/>
          <a:ext cx="8890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58165</xdr:rowOff>
    </xdr:from>
    <xdr:to>
      <xdr:col>24</xdr:col>
      <xdr:colOff>609600</xdr:colOff>
      <xdr:row>85</xdr:row>
      <xdr:rowOff>159765</xdr:rowOff>
    </xdr:to>
    <xdr:sp macro="" textlink="">
      <xdr:nvSpPr>
        <xdr:cNvPr id="273" name="円/楕円 272"/>
        <xdr:cNvSpPr/>
      </xdr:nvSpPr>
      <xdr:spPr>
        <a:xfrm>
          <a:off x="169672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30242</xdr:rowOff>
    </xdr:from>
    <xdr:ext cx="762000" cy="259045"/>
    <xdr:sp macro="" textlink="">
      <xdr:nvSpPr>
        <xdr:cNvPr id="274" name="給与水準   （国との比較）該当値テキスト"/>
        <xdr:cNvSpPr txBox="1"/>
      </xdr:nvSpPr>
      <xdr:spPr>
        <a:xfrm>
          <a:off x="17106900" y="14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169163</xdr:rowOff>
    </xdr:from>
    <xdr:to>
      <xdr:col>22</xdr:col>
      <xdr:colOff>254000</xdr:colOff>
      <xdr:row>86</xdr:row>
      <xdr:rowOff>99313</xdr:rowOff>
    </xdr:to>
    <xdr:sp macro="" textlink="">
      <xdr:nvSpPr>
        <xdr:cNvPr id="277" name="円/楕円 276"/>
        <xdr:cNvSpPr/>
      </xdr:nvSpPr>
      <xdr:spPr>
        <a:xfrm>
          <a:off x="15240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84090</xdr:rowOff>
    </xdr:from>
    <xdr:ext cx="762000" cy="259045"/>
    <xdr:sp macro="" textlink="">
      <xdr:nvSpPr>
        <xdr:cNvPr id="278" name="テキスト ボックス 277"/>
        <xdr:cNvSpPr txBox="1"/>
      </xdr:nvSpPr>
      <xdr:spPr>
        <a:xfrm>
          <a:off x="149098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135382</xdr:rowOff>
    </xdr:from>
    <xdr:to>
      <xdr:col>21</xdr:col>
      <xdr:colOff>50800</xdr:colOff>
      <xdr:row>86</xdr:row>
      <xdr:rowOff>65532</xdr:rowOff>
    </xdr:to>
    <xdr:sp macro="" textlink="">
      <xdr:nvSpPr>
        <xdr:cNvPr id="279" name="円/楕円 278"/>
        <xdr:cNvSpPr/>
      </xdr:nvSpPr>
      <xdr:spPr>
        <a:xfrm>
          <a:off x="14351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50309</xdr:rowOff>
    </xdr:from>
    <xdr:ext cx="762000" cy="259045"/>
    <xdr:sp macro="" textlink="">
      <xdr:nvSpPr>
        <xdr:cNvPr id="280" name="テキスト ボックス 279"/>
        <xdr:cNvSpPr txBox="1"/>
      </xdr:nvSpPr>
      <xdr:spPr>
        <a:xfrm>
          <a:off x="14020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81" name="円/楕円 280"/>
        <xdr:cNvSpPr/>
      </xdr:nvSpPr>
      <xdr:spPr>
        <a:xfrm>
          <a:off x="13462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112792</xdr:rowOff>
    </xdr:from>
    <xdr:ext cx="762000" cy="259045"/>
    <xdr:sp macro="" textlink="">
      <xdr:nvSpPr>
        <xdr:cNvPr id="282" name="テキスト ボックス 281"/>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昭和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年度にかけて、行政需要・事業の多様化に対応するため職員を大量に採用したことにより、類似団体平均を上回っている。平成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か年間は退職者不補充を実施してきたが、今後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年間で職員数の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が定年退職を迎える予定である。計画的な新規職員の採用や民間委託等の推進により適切な定員管理に努める。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132283</xdr:rowOff>
    </xdr:from>
    <xdr:to>
      <xdr:col>24</xdr:col>
      <xdr:colOff>558800</xdr:colOff>
      <xdr:row>62</xdr:row>
      <xdr:rowOff>143142</xdr:rowOff>
    </xdr:to>
    <xdr:cxnSp macro="">
      <xdr:nvCxnSpPr>
        <xdr:cNvPr id="314" name="直線コネクタ 313"/>
        <xdr:cNvCxnSpPr/>
      </xdr:nvCxnSpPr>
      <xdr:spPr>
        <a:xfrm flipV="1">
          <a:off x="16179800" y="10762183"/>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123837</xdr:rowOff>
    </xdr:from>
    <xdr:to>
      <xdr:col>23</xdr:col>
      <xdr:colOff>406400</xdr:colOff>
      <xdr:row>62</xdr:row>
      <xdr:rowOff>143142</xdr:rowOff>
    </xdr:to>
    <xdr:cxnSp macro="">
      <xdr:nvCxnSpPr>
        <xdr:cNvPr id="317" name="直線コネクタ 316"/>
        <xdr:cNvCxnSpPr/>
      </xdr:nvCxnSpPr>
      <xdr:spPr>
        <a:xfrm>
          <a:off x="15290800" y="10753737"/>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103086</xdr:rowOff>
    </xdr:from>
    <xdr:to>
      <xdr:col>22</xdr:col>
      <xdr:colOff>203200</xdr:colOff>
      <xdr:row>62</xdr:row>
      <xdr:rowOff>123837</xdr:rowOff>
    </xdr:to>
    <xdr:cxnSp macro="">
      <xdr:nvCxnSpPr>
        <xdr:cNvPr id="320" name="直線コネクタ 319"/>
        <xdr:cNvCxnSpPr/>
      </xdr:nvCxnSpPr>
      <xdr:spPr>
        <a:xfrm>
          <a:off x="14401800" y="10732986"/>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103086</xdr:rowOff>
    </xdr:from>
    <xdr:to>
      <xdr:col>21</xdr:col>
      <xdr:colOff>0</xdr:colOff>
      <xdr:row>62</xdr:row>
      <xdr:rowOff>107912</xdr:rowOff>
    </xdr:to>
    <xdr:cxnSp macro="">
      <xdr:nvCxnSpPr>
        <xdr:cNvPr id="323" name="直線コネクタ 322"/>
        <xdr:cNvCxnSpPr/>
      </xdr:nvCxnSpPr>
      <xdr:spPr>
        <a:xfrm flipV="1">
          <a:off x="13512800" y="107329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81483</xdr:rowOff>
    </xdr:from>
    <xdr:to>
      <xdr:col>24</xdr:col>
      <xdr:colOff>609600</xdr:colOff>
      <xdr:row>63</xdr:row>
      <xdr:rowOff>11633</xdr:rowOff>
    </xdr:to>
    <xdr:sp macro="" textlink="">
      <xdr:nvSpPr>
        <xdr:cNvPr id="333" name="円/楕円 332"/>
        <xdr:cNvSpPr/>
      </xdr:nvSpPr>
      <xdr:spPr>
        <a:xfrm>
          <a:off x="16967200" y="107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53560</xdr:rowOff>
    </xdr:from>
    <xdr:ext cx="762000" cy="259045"/>
    <xdr:sp macro="" textlink="">
      <xdr:nvSpPr>
        <xdr:cNvPr id="334" name="定員管理の状況該当値テキスト"/>
        <xdr:cNvSpPr txBox="1"/>
      </xdr:nvSpPr>
      <xdr:spPr>
        <a:xfrm>
          <a:off x="17106900" y="106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92342</xdr:rowOff>
    </xdr:from>
    <xdr:to>
      <xdr:col>23</xdr:col>
      <xdr:colOff>457200</xdr:colOff>
      <xdr:row>63</xdr:row>
      <xdr:rowOff>22492</xdr:rowOff>
    </xdr:to>
    <xdr:sp macro="" textlink="">
      <xdr:nvSpPr>
        <xdr:cNvPr id="335" name="円/楕円 334"/>
        <xdr:cNvSpPr/>
      </xdr:nvSpPr>
      <xdr:spPr>
        <a:xfrm>
          <a:off x="16129000" y="107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7269</xdr:rowOff>
    </xdr:from>
    <xdr:ext cx="736600" cy="259045"/>
    <xdr:sp macro="" textlink="">
      <xdr:nvSpPr>
        <xdr:cNvPr id="336" name="テキスト ボックス 335"/>
        <xdr:cNvSpPr txBox="1"/>
      </xdr:nvSpPr>
      <xdr:spPr>
        <a:xfrm>
          <a:off x="15798800" y="10808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73037</xdr:rowOff>
    </xdr:from>
    <xdr:to>
      <xdr:col>22</xdr:col>
      <xdr:colOff>254000</xdr:colOff>
      <xdr:row>63</xdr:row>
      <xdr:rowOff>3187</xdr:rowOff>
    </xdr:to>
    <xdr:sp macro="" textlink="">
      <xdr:nvSpPr>
        <xdr:cNvPr id="337" name="円/楕円 336"/>
        <xdr:cNvSpPr/>
      </xdr:nvSpPr>
      <xdr:spPr>
        <a:xfrm>
          <a:off x="15240000" y="107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159414</xdr:rowOff>
    </xdr:from>
    <xdr:ext cx="762000" cy="259045"/>
    <xdr:sp macro="" textlink="">
      <xdr:nvSpPr>
        <xdr:cNvPr id="338" name="テキスト ボックス 337"/>
        <xdr:cNvSpPr txBox="1"/>
      </xdr:nvSpPr>
      <xdr:spPr>
        <a:xfrm>
          <a:off x="14909800" y="1078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52286</xdr:rowOff>
    </xdr:from>
    <xdr:to>
      <xdr:col>21</xdr:col>
      <xdr:colOff>50800</xdr:colOff>
      <xdr:row>62</xdr:row>
      <xdr:rowOff>153886</xdr:rowOff>
    </xdr:to>
    <xdr:sp macro="" textlink="">
      <xdr:nvSpPr>
        <xdr:cNvPr id="339" name="円/楕円 338"/>
        <xdr:cNvSpPr/>
      </xdr:nvSpPr>
      <xdr:spPr>
        <a:xfrm>
          <a:off x="14351000" y="106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138663</xdr:rowOff>
    </xdr:from>
    <xdr:ext cx="762000" cy="259045"/>
    <xdr:sp macro="" textlink="">
      <xdr:nvSpPr>
        <xdr:cNvPr id="340" name="テキスト ボックス 339"/>
        <xdr:cNvSpPr txBox="1"/>
      </xdr:nvSpPr>
      <xdr:spPr>
        <a:xfrm>
          <a:off x="14020800" y="1076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57112</xdr:rowOff>
    </xdr:from>
    <xdr:to>
      <xdr:col>19</xdr:col>
      <xdr:colOff>533400</xdr:colOff>
      <xdr:row>62</xdr:row>
      <xdr:rowOff>158712</xdr:rowOff>
    </xdr:to>
    <xdr:sp macro="" textlink="">
      <xdr:nvSpPr>
        <xdr:cNvPr id="341" name="円/楕円 340"/>
        <xdr:cNvSpPr/>
      </xdr:nvSpPr>
      <xdr:spPr>
        <a:xfrm>
          <a:off x="13462000" y="106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143489</xdr:rowOff>
    </xdr:from>
    <xdr:ext cx="762000" cy="259045"/>
    <xdr:sp macro="" textlink="">
      <xdr:nvSpPr>
        <xdr:cNvPr id="342" name="テキスト ボックス 341"/>
        <xdr:cNvSpPr txBox="1"/>
      </xdr:nvSpPr>
      <xdr:spPr>
        <a:xfrm>
          <a:off x="13131800" y="1077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普通建設事業費に係る償還等に伴い上昇し、類似団体平均をやや上回っている。今後に控える大規模な事業計画の整理・縮減を図るなど、起債依存型の事業実施を見直し、今後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年間で平均水準まで低下させる。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163068</xdr:rowOff>
    </xdr:from>
    <xdr:to>
      <xdr:col>24</xdr:col>
      <xdr:colOff>558800</xdr:colOff>
      <xdr:row>42</xdr:row>
      <xdr:rowOff>1270</xdr:rowOff>
    </xdr:to>
    <xdr:cxnSp macro="">
      <xdr:nvCxnSpPr>
        <xdr:cNvPr id="373" name="直線コネクタ 372"/>
        <xdr:cNvCxnSpPr/>
      </xdr:nvCxnSpPr>
      <xdr:spPr>
        <a:xfrm>
          <a:off x="16179800" y="71925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153416</xdr:rowOff>
    </xdr:from>
    <xdr:to>
      <xdr:col>23</xdr:col>
      <xdr:colOff>406400</xdr:colOff>
      <xdr:row>41</xdr:row>
      <xdr:rowOff>163068</xdr:rowOff>
    </xdr:to>
    <xdr:cxnSp macro="">
      <xdr:nvCxnSpPr>
        <xdr:cNvPr id="376" name="直線コネクタ 375"/>
        <xdr:cNvCxnSpPr/>
      </xdr:nvCxnSpPr>
      <xdr:spPr>
        <a:xfrm>
          <a:off x="15290800" y="71828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153416</xdr:rowOff>
    </xdr:from>
    <xdr:to>
      <xdr:col>22</xdr:col>
      <xdr:colOff>203200</xdr:colOff>
      <xdr:row>42</xdr:row>
      <xdr:rowOff>35052</xdr:rowOff>
    </xdr:to>
    <xdr:cxnSp macro="">
      <xdr:nvCxnSpPr>
        <xdr:cNvPr id="379" name="直線コネクタ 378"/>
        <xdr:cNvCxnSpPr/>
      </xdr:nvCxnSpPr>
      <xdr:spPr>
        <a:xfrm flipV="1">
          <a:off x="14401800" y="718286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59182</xdr:rowOff>
    </xdr:to>
    <xdr:cxnSp macro="">
      <xdr:nvCxnSpPr>
        <xdr:cNvPr id="382" name="直線コネクタ 381"/>
        <xdr:cNvCxnSpPr/>
      </xdr:nvCxnSpPr>
      <xdr:spPr>
        <a:xfrm flipV="1">
          <a:off x="13512800" y="7235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2" name="円/楕円 391"/>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3"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112268</xdr:rowOff>
    </xdr:from>
    <xdr:to>
      <xdr:col>23</xdr:col>
      <xdr:colOff>457200</xdr:colOff>
      <xdr:row>42</xdr:row>
      <xdr:rowOff>42418</xdr:rowOff>
    </xdr:to>
    <xdr:sp macro="" textlink="">
      <xdr:nvSpPr>
        <xdr:cNvPr id="394" name="円/楕円 393"/>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27195</xdr:rowOff>
    </xdr:from>
    <xdr:ext cx="736600" cy="259045"/>
    <xdr:sp macro="" textlink="">
      <xdr:nvSpPr>
        <xdr:cNvPr id="395" name="テキスト ボックス 394"/>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102616</xdr:rowOff>
    </xdr:from>
    <xdr:to>
      <xdr:col>22</xdr:col>
      <xdr:colOff>254000</xdr:colOff>
      <xdr:row>42</xdr:row>
      <xdr:rowOff>32766</xdr:rowOff>
    </xdr:to>
    <xdr:sp macro="" textlink="">
      <xdr:nvSpPr>
        <xdr:cNvPr id="396" name="円/楕円 395"/>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97" name="テキスト ボックス 396"/>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398" name="円/楕円 397"/>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99" name="テキスト ボックス 398"/>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400" name="円/楕円 399"/>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94759</xdr:rowOff>
    </xdr:from>
    <xdr:ext cx="762000" cy="259045"/>
    <xdr:sp macro="" textlink="">
      <xdr:nvSpPr>
        <xdr:cNvPr id="401" name="テキスト ボックス 400"/>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近年起債借入額の抑制に努め、将来負担比率は低下の傾向となっていた。しかし、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年度大型事業である国営土地改良事業の費用負担</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上昇した。また、今後についても簡易水道事業における配水管布設替工事や下水道事業における施設改修事業等が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進められており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、新規事業の抑制などにより財政の健全化を図る。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151765</xdr:rowOff>
    </xdr:from>
    <xdr:to>
      <xdr:col>24</xdr:col>
      <xdr:colOff>558800</xdr:colOff>
      <xdr:row>18</xdr:row>
      <xdr:rowOff>95794</xdr:rowOff>
    </xdr:to>
    <xdr:cxnSp macro="">
      <xdr:nvCxnSpPr>
        <xdr:cNvPr id="437" name="直線コネクタ 436"/>
        <xdr:cNvCxnSpPr/>
      </xdr:nvCxnSpPr>
      <xdr:spPr>
        <a:xfrm>
          <a:off x="16179800" y="3066415"/>
          <a:ext cx="838200" cy="1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83638</xdr:rowOff>
    </xdr:from>
    <xdr:to>
      <xdr:col>23</xdr:col>
      <xdr:colOff>406400</xdr:colOff>
      <xdr:row>17</xdr:row>
      <xdr:rowOff>151765</xdr:rowOff>
    </xdr:to>
    <xdr:cxnSp macro="">
      <xdr:nvCxnSpPr>
        <xdr:cNvPr id="440" name="直線コネクタ 439"/>
        <xdr:cNvCxnSpPr/>
      </xdr:nvCxnSpPr>
      <xdr:spPr>
        <a:xfrm>
          <a:off x="15290800" y="2826838"/>
          <a:ext cx="889000" cy="23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83638</xdr:rowOff>
    </xdr:from>
    <xdr:to>
      <xdr:col>22</xdr:col>
      <xdr:colOff>203200</xdr:colOff>
      <xdr:row>17</xdr:row>
      <xdr:rowOff>51798</xdr:rowOff>
    </xdr:to>
    <xdr:cxnSp macro="">
      <xdr:nvCxnSpPr>
        <xdr:cNvPr id="443" name="直線コネクタ 442"/>
        <xdr:cNvCxnSpPr/>
      </xdr:nvCxnSpPr>
      <xdr:spPr>
        <a:xfrm flipV="1">
          <a:off x="14401800" y="2826838"/>
          <a:ext cx="889000" cy="1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51798</xdr:rowOff>
    </xdr:from>
    <xdr:to>
      <xdr:col>21</xdr:col>
      <xdr:colOff>0</xdr:colOff>
      <xdr:row>18</xdr:row>
      <xdr:rowOff>156119</xdr:rowOff>
    </xdr:to>
    <xdr:cxnSp macro="">
      <xdr:nvCxnSpPr>
        <xdr:cNvPr id="446" name="直線コネクタ 445"/>
        <xdr:cNvCxnSpPr/>
      </xdr:nvCxnSpPr>
      <xdr:spPr>
        <a:xfrm flipV="1">
          <a:off x="13512800" y="2966448"/>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9" name="フローチャート :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44994</xdr:rowOff>
    </xdr:from>
    <xdr:to>
      <xdr:col>24</xdr:col>
      <xdr:colOff>609600</xdr:colOff>
      <xdr:row>18</xdr:row>
      <xdr:rowOff>146594</xdr:rowOff>
    </xdr:to>
    <xdr:sp macro="" textlink="">
      <xdr:nvSpPr>
        <xdr:cNvPr id="456" name="円/楕円 455"/>
        <xdr:cNvSpPr/>
      </xdr:nvSpPr>
      <xdr:spPr>
        <a:xfrm>
          <a:off x="16967200" y="31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17071</xdr:rowOff>
    </xdr:from>
    <xdr:ext cx="762000" cy="259045"/>
    <xdr:sp macro="" textlink="">
      <xdr:nvSpPr>
        <xdr:cNvPr id="457" name="将来負担の状況該当値テキスト"/>
        <xdr:cNvSpPr txBox="1"/>
      </xdr:nvSpPr>
      <xdr:spPr>
        <a:xfrm>
          <a:off x="17106900" y="310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100965</xdr:rowOff>
    </xdr:from>
    <xdr:to>
      <xdr:col>23</xdr:col>
      <xdr:colOff>457200</xdr:colOff>
      <xdr:row>18</xdr:row>
      <xdr:rowOff>31115</xdr:rowOff>
    </xdr:to>
    <xdr:sp macro="" textlink="">
      <xdr:nvSpPr>
        <xdr:cNvPr id="458" name="円/楕円 457"/>
        <xdr:cNvSpPr/>
      </xdr:nvSpPr>
      <xdr:spPr>
        <a:xfrm>
          <a:off x="16129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15892</xdr:rowOff>
    </xdr:from>
    <xdr:ext cx="736600" cy="259045"/>
    <xdr:sp macro="" textlink="">
      <xdr:nvSpPr>
        <xdr:cNvPr id="459" name="テキスト ボックス 458"/>
        <xdr:cNvSpPr txBox="1"/>
      </xdr:nvSpPr>
      <xdr:spPr>
        <a:xfrm>
          <a:off x="15798800" y="310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32838</xdr:rowOff>
    </xdr:from>
    <xdr:to>
      <xdr:col>22</xdr:col>
      <xdr:colOff>254000</xdr:colOff>
      <xdr:row>16</xdr:row>
      <xdr:rowOff>134438</xdr:rowOff>
    </xdr:to>
    <xdr:sp macro="" textlink="">
      <xdr:nvSpPr>
        <xdr:cNvPr id="460" name="円/楕円 459"/>
        <xdr:cNvSpPr/>
      </xdr:nvSpPr>
      <xdr:spPr>
        <a:xfrm>
          <a:off x="15240000" y="27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119215</xdr:rowOff>
    </xdr:from>
    <xdr:ext cx="762000" cy="259045"/>
    <xdr:sp macro="" textlink="">
      <xdr:nvSpPr>
        <xdr:cNvPr id="461" name="テキスト ボックス 460"/>
        <xdr:cNvSpPr txBox="1"/>
      </xdr:nvSpPr>
      <xdr:spPr>
        <a:xfrm>
          <a:off x="14909800" y="286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998</xdr:rowOff>
    </xdr:from>
    <xdr:to>
      <xdr:col>21</xdr:col>
      <xdr:colOff>50800</xdr:colOff>
      <xdr:row>17</xdr:row>
      <xdr:rowOff>102598</xdr:rowOff>
    </xdr:to>
    <xdr:sp macro="" textlink="">
      <xdr:nvSpPr>
        <xdr:cNvPr id="462" name="円/楕円 461"/>
        <xdr:cNvSpPr/>
      </xdr:nvSpPr>
      <xdr:spPr>
        <a:xfrm>
          <a:off x="14351000" y="29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87375</xdr:rowOff>
    </xdr:from>
    <xdr:ext cx="762000" cy="259045"/>
    <xdr:sp macro="" textlink="">
      <xdr:nvSpPr>
        <xdr:cNvPr id="463" name="テキスト ボックス 462"/>
        <xdr:cNvSpPr txBox="1"/>
      </xdr:nvSpPr>
      <xdr:spPr>
        <a:xfrm>
          <a:off x="14020800" y="300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105319</xdr:rowOff>
    </xdr:from>
    <xdr:to>
      <xdr:col>19</xdr:col>
      <xdr:colOff>533400</xdr:colOff>
      <xdr:row>19</xdr:row>
      <xdr:rowOff>35469</xdr:rowOff>
    </xdr:to>
    <xdr:sp macro="" textlink="">
      <xdr:nvSpPr>
        <xdr:cNvPr id="464" name="円/楕円 463"/>
        <xdr:cNvSpPr/>
      </xdr:nvSpPr>
      <xdr:spPr>
        <a:xfrm>
          <a:off x="13462000" y="31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20246</xdr:rowOff>
    </xdr:from>
    <xdr:ext cx="762000" cy="259045"/>
    <xdr:sp macro="" textlink="">
      <xdr:nvSpPr>
        <xdr:cNvPr id="465" name="テキスト ボックス 464"/>
        <xdr:cNvSpPr txBox="1"/>
      </xdr:nvSpPr>
      <xdr:spPr>
        <a:xfrm>
          <a:off x="13131800" y="327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2,095
2,087
114.25
2,986,627
2,862,780
119,166
1,755,615
2,821,264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50.4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人件費に係るものは、平成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類似団体と比べて高い水準にある。これは、保育所や公民館などの施設運営を直営で行っているために、職員数が類似団体平均と比較して多いことが主な要因であり、行政サービス提供方法の差異によるものといえる。現在、民間でも実施可能な部分については、指定管理者制度の導入検討等を進めているところであり、コスト削減に努めた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67564</xdr:rowOff>
    </xdr:from>
    <xdr:to>
      <xdr:col>7</xdr:col>
      <xdr:colOff>15875</xdr:colOff>
      <xdr:row>38</xdr:row>
      <xdr:rowOff>72136</xdr:rowOff>
    </xdr:to>
    <xdr:cxnSp macro="">
      <xdr:nvCxnSpPr>
        <xdr:cNvPr id="64" name="直線コネクタ 63"/>
        <xdr:cNvCxnSpPr/>
      </xdr:nvCxnSpPr>
      <xdr:spPr>
        <a:xfrm flipV="1">
          <a:off x="3987800" y="65826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72136</xdr:rowOff>
    </xdr:from>
    <xdr:to>
      <xdr:col>5</xdr:col>
      <xdr:colOff>549275</xdr:colOff>
      <xdr:row>38</xdr:row>
      <xdr:rowOff>72136</xdr:rowOff>
    </xdr:to>
    <xdr:cxnSp macro="">
      <xdr:nvCxnSpPr>
        <xdr:cNvPr id="67" name="直線コネクタ 66"/>
        <xdr:cNvCxnSpPr/>
      </xdr:nvCxnSpPr>
      <xdr:spPr>
        <a:xfrm>
          <a:off x="3098800" y="6587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147574</xdr:rowOff>
    </xdr:from>
    <xdr:to>
      <xdr:col>4</xdr:col>
      <xdr:colOff>346075</xdr:colOff>
      <xdr:row>38</xdr:row>
      <xdr:rowOff>72136</xdr:rowOff>
    </xdr:to>
    <xdr:cxnSp macro="">
      <xdr:nvCxnSpPr>
        <xdr:cNvPr id="70" name="直線コネクタ 69"/>
        <xdr:cNvCxnSpPr/>
      </xdr:nvCxnSpPr>
      <xdr:spPr>
        <a:xfrm>
          <a:off x="2209800" y="64912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147574</xdr:rowOff>
    </xdr:from>
    <xdr:to>
      <xdr:col>3</xdr:col>
      <xdr:colOff>142875</xdr:colOff>
      <xdr:row>38</xdr:row>
      <xdr:rowOff>26416</xdr:rowOff>
    </xdr:to>
    <xdr:cxnSp macro="">
      <xdr:nvCxnSpPr>
        <xdr:cNvPr id="73" name="直線コネクタ 72"/>
        <xdr:cNvCxnSpPr/>
      </xdr:nvCxnSpPr>
      <xdr:spPr>
        <a:xfrm flipV="1">
          <a:off x="1320800" y="64912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16764</xdr:rowOff>
    </xdr:from>
    <xdr:to>
      <xdr:col>7</xdr:col>
      <xdr:colOff>66675</xdr:colOff>
      <xdr:row>38</xdr:row>
      <xdr:rowOff>118364</xdr:rowOff>
    </xdr:to>
    <xdr:sp macro="" textlink="">
      <xdr:nvSpPr>
        <xdr:cNvPr id="83" name="円/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21336</xdr:rowOff>
    </xdr:from>
    <xdr:to>
      <xdr:col>5</xdr:col>
      <xdr:colOff>600075</xdr:colOff>
      <xdr:row>38</xdr:row>
      <xdr:rowOff>122936</xdr:rowOff>
    </xdr:to>
    <xdr:sp macro="" textlink="">
      <xdr:nvSpPr>
        <xdr:cNvPr id="85" name="円/楕円 84"/>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107713</xdr:rowOff>
    </xdr:from>
    <xdr:ext cx="736600" cy="259045"/>
    <xdr:sp macro="" textlink="">
      <xdr:nvSpPr>
        <xdr:cNvPr id="86" name="テキスト ボックス 85"/>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21336</xdr:rowOff>
    </xdr:from>
    <xdr:to>
      <xdr:col>4</xdr:col>
      <xdr:colOff>396875</xdr:colOff>
      <xdr:row>38</xdr:row>
      <xdr:rowOff>122936</xdr:rowOff>
    </xdr:to>
    <xdr:sp macro="" textlink="">
      <xdr:nvSpPr>
        <xdr:cNvPr id="87" name="円/楕円 86"/>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107713</xdr:rowOff>
    </xdr:from>
    <xdr:ext cx="762000" cy="259045"/>
    <xdr:sp macro="" textlink="">
      <xdr:nvSpPr>
        <xdr:cNvPr id="88" name="テキスト ボックス 87"/>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96774</xdr:rowOff>
    </xdr:from>
    <xdr:to>
      <xdr:col>3</xdr:col>
      <xdr:colOff>193675</xdr:colOff>
      <xdr:row>38</xdr:row>
      <xdr:rowOff>26924</xdr:rowOff>
    </xdr:to>
    <xdr:sp macro="" textlink="">
      <xdr:nvSpPr>
        <xdr:cNvPr id="89" name="円/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91" name="円/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物件費については類似団体平均を下回っているが、今後さらに指定管理者制度等を導入することで、委託先対象を民間企業に広げ、競争に伴うコスト削減に期待したい。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100330</xdr:rowOff>
    </xdr:to>
    <xdr:cxnSp macro="">
      <xdr:nvCxnSpPr>
        <xdr:cNvPr id="125" name="直線コネクタ 124"/>
        <xdr:cNvCxnSpPr/>
      </xdr:nvCxnSpPr>
      <xdr:spPr>
        <a:xfrm>
          <a:off x="15671800" y="264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115570</xdr:rowOff>
    </xdr:to>
    <xdr:cxnSp macro="">
      <xdr:nvCxnSpPr>
        <xdr:cNvPr id="128" name="直線コネクタ 127"/>
        <xdr:cNvCxnSpPr/>
      </xdr:nvCxnSpPr>
      <xdr:spPr>
        <a:xfrm flipV="1">
          <a:off x="14782800" y="264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15</xdr:row>
      <xdr:rowOff>115570</xdr:rowOff>
    </xdr:to>
    <xdr:cxnSp macro="">
      <xdr:nvCxnSpPr>
        <xdr:cNvPr id="131" name="直線コネクタ 130"/>
        <xdr:cNvCxnSpPr/>
      </xdr:nvCxnSpPr>
      <xdr:spPr>
        <a:xfrm>
          <a:off x="13893800" y="2519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119380</xdr:rowOff>
    </xdr:to>
    <xdr:cxnSp macro="">
      <xdr:nvCxnSpPr>
        <xdr:cNvPr id="134" name="直線コネクタ 133"/>
        <xdr:cNvCxnSpPr/>
      </xdr:nvCxnSpPr>
      <xdr:spPr>
        <a:xfrm>
          <a:off x="13004800" y="246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49530</xdr:rowOff>
    </xdr:from>
    <xdr:to>
      <xdr:col>24</xdr:col>
      <xdr:colOff>82550</xdr:colOff>
      <xdr:row>15</xdr:row>
      <xdr:rowOff>151130</xdr:rowOff>
    </xdr:to>
    <xdr:sp macro="" textlink="">
      <xdr:nvSpPr>
        <xdr:cNvPr id="144" name="円/楕円 143"/>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66057</xdr:rowOff>
    </xdr:from>
    <xdr:ext cx="762000" cy="259045"/>
    <xdr:sp macro="" textlink="">
      <xdr:nvSpPr>
        <xdr:cNvPr id="145"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6" name="円/楕円 145"/>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7" name="テキスト ボックス 146"/>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0" name="円/楕円 149"/>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1" name="テキスト ボックス 150"/>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2" name="円/楕円 151"/>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3" name="テキスト ボックス 152"/>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扶助費については、村独自の乳幼児医療費助成制度（中学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年生までの医療費無料）等を実施しているものの、類似団体平均を下回っている。今後も、扶助費対象事業における資格審査等の適正化を図り、抑制に努めたい。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78015</xdr:rowOff>
    </xdr:to>
    <xdr:cxnSp macro="">
      <xdr:nvCxnSpPr>
        <xdr:cNvPr id="187" name="直線コネクタ 186"/>
        <xdr:cNvCxnSpPr/>
      </xdr:nvCxnSpPr>
      <xdr:spPr>
        <a:xfrm>
          <a:off x="3987800" y="9336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78015</xdr:rowOff>
    </xdr:to>
    <xdr:cxnSp macro="">
      <xdr:nvCxnSpPr>
        <xdr:cNvPr id="190" name="直線コネクタ 189"/>
        <xdr:cNvCxnSpPr/>
      </xdr:nvCxnSpPr>
      <xdr:spPr>
        <a:xfrm>
          <a:off x="3098800" y="92546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53</xdr:row>
      <xdr:rowOff>167822</xdr:rowOff>
    </xdr:to>
    <xdr:cxnSp macro="">
      <xdr:nvCxnSpPr>
        <xdr:cNvPr id="193" name="直線コネクタ 192"/>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167822</xdr:rowOff>
    </xdr:to>
    <xdr:cxnSp macro="">
      <xdr:nvCxnSpPr>
        <xdr:cNvPr id="196" name="直線コネクタ 195"/>
        <xdr:cNvCxnSpPr/>
      </xdr:nvCxnSpPr>
      <xdr:spPr>
        <a:xfrm>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6" name="円/楕円 205"/>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7"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4" name="円/楕円 213"/>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5" name="テキスト ボックス 214"/>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その他に係る経常収支比率が類似団体平均を上回っているのは、繰出金が多額であることが主な要因である。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各特別会計の経費節減や医療給付費縮小対策、介護給付費縮小対策実施等による繰出金縮小に努める。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57</xdr:row>
      <xdr:rowOff>147574</xdr:rowOff>
    </xdr:to>
    <xdr:cxnSp macro="">
      <xdr:nvCxnSpPr>
        <xdr:cNvPr id="245" name="直線コネクタ 244"/>
        <xdr:cNvCxnSpPr/>
      </xdr:nvCxnSpPr>
      <xdr:spPr>
        <a:xfrm flipV="1">
          <a:off x="15671800" y="99110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133858</xdr:rowOff>
    </xdr:from>
    <xdr:to>
      <xdr:col>22</xdr:col>
      <xdr:colOff>565150</xdr:colOff>
      <xdr:row>57</xdr:row>
      <xdr:rowOff>147574</xdr:rowOff>
    </xdr:to>
    <xdr:cxnSp macro="">
      <xdr:nvCxnSpPr>
        <xdr:cNvPr id="248" name="直線コネクタ 247"/>
        <xdr:cNvCxnSpPr/>
      </xdr:nvCxnSpPr>
      <xdr:spPr>
        <a:xfrm>
          <a:off x="14782800" y="9906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129286</xdr:rowOff>
    </xdr:from>
    <xdr:to>
      <xdr:col>21</xdr:col>
      <xdr:colOff>361950</xdr:colOff>
      <xdr:row>57</xdr:row>
      <xdr:rowOff>133858</xdr:rowOff>
    </xdr:to>
    <xdr:cxnSp macro="">
      <xdr:nvCxnSpPr>
        <xdr:cNvPr id="251" name="直線コネクタ 250"/>
        <xdr:cNvCxnSpPr/>
      </xdr:nvCxnSpPr>
      <xdr:spPr>
        <a:xfrm>
          <a:off x="13893800" y="9901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129286</xdr:rowOff>
    </xdr:from>
    <xdr:to>
      <xdr:col>20</xdr:col>
      <xdr:colOff>158750</xdr:colOff>
      <xdr:row>58</xdr:row>
      <xdr:rowOff>30988</xdr:rowOff>
    </xdr:to>
    <xdr:cxnSp macro="">
      <xdr:nvCxnSpPr>
        <xdr:cNvPr id="254" name="直線コネクタ 253"/>
        <xdr:cNvCxnSpPr/>
      </xdr:nvCxnSpPr>
      <xdr:spPr>
        <a:xfrm flipV="1">
          <a:off x="13004800" y="99019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4" name="円/楕円 263"/>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5"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96774</xdr:rowOff>
    </xdr:from>
    <xdr:to>
      <xdr:col>22</xdr:col>
      <xdr:colOff>615950</xdr:colOff>
      <xdr:row>58</xdr:row>
      <xdr:rowOff>26924</xdr:rowOff>
    </xdr:to>
    <xdr:sp macro="" textlink="">
      <xdr:nvSpPr>
        <xdr:cNvPr id="266" name="円/楕円 265"/>
        <xdr:cNvSpPr/>
      </xdr:nvSpPr>
      <xdr:spPr>
        <a:xfrm>
          <a:off x="15621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11701</xdr:rowOff>
    </xdr:from>
    <xdr:ext cx="736600" cy="259045"/>
    <xdr:sp macro="" textlink="">
      <xdr:nvSpPr>
        <xdr:cNvPr id="267" name="テキスト ボックス 266"/>
        <xdr:cNvSpPr txBox="1"/>
      </xdr:nvSpPr>
      <xdr:spPr>
        <a:xfrm>
          <a:off x="15290800" y="99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83058</xdr:rowOff>
    </xdr:from>
    <xdr:to>
      <xdr:col>21</xdr:col>
      <xdr:colOff>412750</xdr:colOff>
      <xdr:row>58</xdr:row>
      <xdr:rowOff>13208</xdr:rowOff>
    </xdr:to>
    <xdr:sp macro="" textlink="">
      <xdr:nvSpPr>
        <xdr:cNvPr id="268" name="円/楕円 267"/>
        <xdr:cNvSpPr/>
      </xdr:nvSpPr>
      <xdr:spPr>
        <a:xfrm>
          <a:off x="14732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169435</xdr:rowOff>
    </xdr:from>
    <xdr:ext cx="762000" cy="259045"/>
    <xdr:sp macro="" textlink="">
      <xdr:nvSpPr>
        <xdr:cNvPr id="269" name="テキスト ボックス 268"/>
        <xdr:cNvSpPr txBox="1"/>
      </xdr:nvSpPr>
      <xdr:spPr>
        <a:xfrm>
          <a:off x="14401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78486</xdr:rowOff>
    </xdr:from>
    <xdr:to>
      <xdr:col>20</xdr:col>
      <xdr:colOff>209550</xdr:colOff>
      <xdr:row>58</xdr:row>
      <xdr:rowOff>8636</xdr:rowOff>
    </xdr:to>
    <xdr:sp macro="" textlink="">
      <xdr:nvSpPr>
        <xdr:cNvPr id="270" name="円/楕円 269"/>
        <xdr:cNvSpPr/>
      </xdr:nvSpPr>
      <xdr:spPr>
        <a:xfrm>
          <a:off x="13843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164863</xdr:rowOff>
    </xdr:from>
    <xdr:ext cx="762000" cy="259045"/>
    <xdr:sp macro="" textlink="">
      <xdr:nvSpPr>
        <xdr:cNvPr id="271" name="テキスト ボックス 270"/>
        <xdr:cNvSpPr txBox="1"/>
      </xdr:nvSpPr>
      <xdr:spPr>
        <a:xfrm>
          <a:off x="13512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151638</xdr:rowOff>
    </xdr:from>
    <xdr:to>
      <xdr:col>19</xdr:col>
      <xdr:colOff>6350</xdr:colOff>
      <xdr:row>58</xdr:row>
      <xdr:rowOff>81788</xdr:rowOff>
    </xdr:to>
    <xdr:sp macro="" textlink="">
      <xdr:nvSpPr>
        <xdr:cNvPr id="272" name="円/楕円 271"/>
        <xdr:cNvSpPr/>
      </xdr:nvSpPr>
      <xdr:spPr>
        <a:xfrm>
          <a:off x="12954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66565</xdr:rowOff>
    </xdr:from>
    <xdr:ext cx="762000" cy="259045"/>
    <xdr:sp macro="" textlink="">
      <xdr:nvSpPr>
        <xdr:cNvPr id="273" name="テキスト ボックス 272"/>
        <xdr:cNvSpPr txBox="1"/>
      </xdr:nvSpPr>
      <xdr:spPr>
        <a:xfrm>
          <a:off x="12623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補助費等については類似団体平均を大きく上回っている。補助金交付事業の妥当性を再度検証するとともに明確な基準を設け、廃止や見直しを行う方針である。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69850</xdr:rowOff>
    </xdr:to>
    <xdr:cxnSp macro="">
      <xdr:nvCxnSpPr>
        <xdr:cNvPr id="303" name="直線コネクタ 302"/>
        <xdr:cNvCxnSpPr/>
      </xdr:nvCxnSpPr>
      <xdr:spPr>
        <a:xfrm flipV="1">
          <a:off x="15671800" y="6322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69850</xdr:rowOff>
    </xdr:to>
    <xdr:cxnSp macro="">
      <xdr:nvCxnSpPr>
        <xdr:cNvPr id="306" name="直線コネクタ 305"/>
        <xdr:cNvCxnSpPr/>
      </xdr:nvCxnSpPr>
      <xdr:spPr>
        <a:xfrm>
          <a:off x="14782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28702</xdr:rowOff>
    </xdr:from>
    <xdr:to>
      <xdr:col>21</xdr:col>
      <xdr:colOff>361950</xdr:colOff>
      <xdr:row>37</xdr:row>
      <xdr:rowOff>65278</xdr:rowOff>
    </xdr:to>
    <xdr:cxnSp macro="">
      <xdr:nvCxnSpPr>
        <xdr:cNvPr id="309" name="直線コネクタ 308"/>
        <xdr:cNvCxnSpPr/>
      </xdr:nvCxnSpPr>
      <xdr:spPr>
        <a:xfrm>
          <a:off x="13893800" y="6372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28702</xdr:rowOff>
    </xdr:to>
    <xdr:cxnSp macro="">
      <xdr:nvCxnSpPr>
        <xdr:cNvPr id="312" name="直線コネクタ 311"/>
        <xdr:cNvCxnSpPr/>
      </xdr:nvCxnSpPr>
      <xdr:spPr>
        <a:xfrm>
          <a:off x="13004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2" name="円/楕円 32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3"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4" name="円/楕円 323"/>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5" name="テキスト ボックス 32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6" name="円/楕円 325"/>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7" name="テキスト ボックス 326"/>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28" name="円/楕円 327"/>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9" name="テキスト ボックス 32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0" name="円/楕円 329"/>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31" name="テキスト ボックス 33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普通建設事業に係る起債償還等の完了に伴い、類似団体平均をやや下回っているが、平成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年度からは国営土地改良事業の元利償還も始まり公債費の増加が見込まれることから、今後の事業計画については整理・縮小を図り、起債依存型事業実施の見直しを行う。</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54611</xdr:rowOff>
    </xdr:from>
    <xdr:to>
      <xdr:col>7</xdr:col>
      <xdr:colOff>15875</xdr:colOff>
      <xdr:row>76</xdr:row>
      <xdr:rowOff>85089</xdr:rowOff>
    </xdr:to>
    <xdr:cxnSp macro="">
      <xdr:nvCxnSpPr>
        <xdr:cNvPr id="363" name="直線コネクタ 362"/>
        <xdr:cNvCxnSpPr/>
      </xdr:nvCxnSpPr>
      <xdr:spPr>
        <a:xfrm>
          <a:off x="3987800" y="130848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54611</xdr:rowOff>
    </xdr:from>
    <xdr:to>
      <xdr:col>5</xdr:col>
      <xdr:colOff>549275</xdr:colOff>
      <xdr:row>76</xdr:row>
      <xdr:rowOff>77470</xdr:rowOff>
    </xdr:to>
    <xdr:cxnSp macro="">
      <xdr:nvCxnSpPr>
        <xdr:cNvPr id="366" name="直線コネクタ 365"/>
        <xdr:cNvCxnSpPr/>
      </xdr:nvCxnSpPr>
      <xdr:spPr>
        <a:xfrm flipV="1">
          <a:off x="3098800" y="130848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77470</xdr:rowOff>
    </xdr:from>
    <xdr:to>
      <xdr:col>4</xdr:col>
      <xdr:colOff>346075</xdr:colOff>
      <xdr:row>76</xdr:row>
      <xdr:rowOff>88900</xdr:rowOff>
    </xdr:to>
    <xdr:cxnSp macro="">
      <xdr:nvCxnSpPr>
        <xdr:cNvPr id="369" name="直線コネクタ 368"/>
        <xdr:cNvCxnSpPr/>
      </xdr:nvCxnSpPr>
      <xdr:spPr>
        <a:xfrm flipV="1">
          <a:off x="2209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76</xdr:row>
      <xdr:rowOff>123189</xdr:rowOff>
    </xdr:to>
    <xdr:cxnSp macro="">
      <xdr:nvCxnSpPr>
        <xdr:cNvPr id="372" name="直線コネクタ 371"/>
        <xdr:cNvCxnSpPr/>
      </xdr:nvCxnSpPr>
      <xdr:spPr>
        <a:xfrm flipV="1">
          <a:off x="1320800" y="131191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34289</xdr:rowOff>
    </xdr:from>
    <xdr:to>
      <xdr:col>7</xdr:col>
      <xdr:colOff>66675</xdr:colOff>
      <xdr:row>76</xdr:row>
      <xdr:rowOff>135889</xdr:rowOff>
    </xdr:to>
    <xdr:sp macro="" textlink="">
      <xdr:nvSpPr>
        <xdr:cNvPr id="382" name="円/楕円 381"/>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50817</xdr:rowOff>
    </xdr:from>
    <xdr:ext cx="762000" cy="259045"/>
    <xdr:sp macro="" textlink="">
      <xdr:nvSpPr>
        <xdr:cNvPr id="383"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3811</xdr:rowOff>
    </xdr:from>
    <xdr:to>
      <xdr:col>5</xdr:col>
      <xdr:colOff>600075</xdr:colOff>
      <xdr:row>76</xdr:row>
      <xdr:rowOff>105411</xdr:rowOff>
    </xdr:to>
    <xdr:sp macro="" textlink="">
      <xdr:nvSpPr>
        <xdr:cNvPr id="384" name="円/楕円 383"/>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115587</xdr:rowOff>
    </xdr:from>
    <xdr:ext cx="736600" cy="259045"/>
    <xdr:sp macro="" textlink="">
      <xdr:nvSpPr>
        <xdr:cNvPr id="385" name="テキスト ボックス 384"/>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26670</xdr:rowOff>
    </xdr:from>
    <xdr:to>
      <xdr:col>4</xdr:col>
      <xdr:colOff>396875</xdr:colOff>
      <xdr:row>76</xdr:row>
      <xdr:rowOff>128270</xdr:rowOff>
    </xdr:to>
    <xdr:sp macro="" textlink="">
      <xdr:nvSpPr>
        <xdr:cNvPr id="386" name="円/楕円 385"/>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138447</xdr:rowOff>
    </xdr:from>
    <xdr:ext cx="762000" cy="259045"/>
    <xdr:sp macro="" textlink="">
      <xdr:nvSpPr>
        <xdr:cNvPr id="387" name="テキスト ボックス 386"/>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388" name="円/楕円 387"/>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389" name="テキスト ボックス 388"/>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72389</xdr:rowOff>
    </xdr:from>
    <xdr:to>
      <xdr:col>1</xdr:col>
      <xdr:colOff>676275</xdr:colOff>
      <xdr:row>77</xdr:row>
      <xdr:rowOff>2539</xdr:rowOff>
    </xdr:to>
    <xdr:sp macro="" textlink="">
      <xdr:nvSpPr>
        <xdr:cNvPr id="390" name="円/楕円 389"/>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12717</xdr:rowOff>
    </xdr:from>
    <xdr:ext cx="762000" cy="259045"/>
    <xdr:sp macro="" textlink="">
      <xdr:nvSpPr>
        <xdr:cNvPr id="391" name="テキスト ボックス 390"/>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公債費以外に</a:t>
          </a:r>
          <a:r>
            <a:rPr lang="ja-JP" altLang="en-US"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係る経常収支比率が類似団体平均を上回っているのは、人件費及び繰出金の増加が主な要因である。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職員数が類似団体平均と比較して多</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く人件費が多額になっている事や、</a:t>
          </a:r>
          <a:r>
            <a:rPr lang="ja-JP" altLang="en-US"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簡易水道事業特別会計への繰出金、公共下水道事業特別会計への繰出金など、公営企業会計への繰出金が必要となっているためである。</a:t>
          </a:r>
        </a:p>
        <a:p>
          <a:r>
            <a:rPr lang="ja-JP" altLang="en-US"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今後、民間委託化推進による人件費の節減、公営企業については財政健全化を図ることにより、税収を主な財源とする普通会計の負担額を減らしていくよう努める。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94343</xdr:rowOff>
    </xdr:from>
    <xdr:to>
      <xdr:col>24</xdr:col>
      <xdr:colOff>31750</xdr:colOff>
      <xdr:row>78</xdr:row>
      <xdr:rowOff>159657</xdr:rowOff>
    </xdr:to>
    <xdr:cxnSp macro="">
      <xdr:nvCxnSpPr>
        <xdr:cNvPr id="426" name="直線コネクタ 425"/>
        <xdr:cNvCxnSpPr/>
      </xdr:nvCxnSpPr>
      <xdr:spPr>
        <a:xfrm flipV="1">
          <a:off x="15671800" y="13467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146594</xdr:rowOff>
    </xdr:from>
    <xdr:to>
      <xdr:col>22</xdr:col>
      <xdr:colOff>565150</xdr:colOff>
      <xdr:row>78</xdr:row>
      <xdr:rowOff>159657</xdr:rowOff>
    </xdr:to>
    <xdr:cxnSp macro="">
      <xdr:nvCxnSpPr>
        <xdr:cNvPr id="429" name="直線コネクタ 428"/>
        <xdr:cNvCxnSpPr/>
      </xdr:nvCxnSpPr>
      <xdr:spPr>
        <a:xfrm>
          <a:off x="14782800" y="135196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148227</xdr:rowOff>
    </xdr:from>
    <xdr:to>
      <xdr:col>21</xdr:col>
      <xdr:colOff>361950</xdr:colOff>
      <xdr:row>78</xdr:row>
      <xdr:rowOff>146594</xdr:rowOff>
    </xdr:to>
    <xdr:cxnSp macro="">
      <xdr:nvCxnSpPr>
        <xdr:cNvPr id="432" name="直線コネクタ 431"/>
        <xdr:cNvCxnSpPr/>
      </xdr:nvCxnSpPr>
      <xdr:spPr>
        <a:xfrm>
          <a:off x="13893800" y="13349877"/>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148227</xdr:rowOff>
    </xdr:from>
    <xdr:to>
      <xdr:col>20</xdr:col>
      <xdr:colOff>158750</xdr:colOff>
      <xdr:row>78</xdr:row>
      <xdr:rowOff>15966</xdr:rowOff>
    </xdr:to>
    <xdr:cxnSp macro="">
      <xdr:nvCxnSpPr>
        <xdr:cNvPr id="435" name="直線コネクタ 434"/>
        <xdr:cNvCxnSpPr/>
      </xdr:nvCxnSpPr>
      <xdr:spPr>
        <a:xfrm flipV="1">
          <a:off x="13004800" y="133498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43543</xdr:rowOff>
    </xdr:from>
    <xdr:to>
      <xdr:col>24</xdr:col>
      <xdr:colOff>82550</xdr:colOff>
      <xdr:row>78</xdr:row>
      <xdr:rowOff>145143</xdr:rowOff>
    </xdr:to>
    <xdr:sp macro="" textlink="">
      <xdr:nvSpPr>
        <xdr:cNvPr id="445" name="円/楕円 444"/>
        <xdr:cNvSpPr/>
      </xdr:nvSpPr>
      <xdr:spPr>
        <a:xfrm>
          <a:off x="16459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15620</xdr:rowOff>
    </xdr:from>
    <xdr:ext cx="762000" cy="259045"/>
    <xdr:sp macro="" textlink="">
      <xdr:nvSpPr>
        <xdr:cNvPr id="446" name="公債費以外該当値テキスト"/>
        <xdr:cNvSpPr txBox="1"/>
      </xdr:nvSpPr>
      <xdr:spPr>
        <a:xfrm>
          <a:off x="16598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108857</xdr:rowOff>
    </xdr:from>
    <xdr:to>
      <xdr:col>22</xdr:col>
      <xdr:colOff>615950</xdr:colOff>
      <xdr:row>79</xdr:row>
      <xdr:rowOff>39007</xdr:rowOff>
    </xdr:to>
    <xdr:sp macro="" textlink="">
      <xdr:nvSpPr>
        <xdr:cNvPr id="447" name="円/楕円 446"/>
        <xdr:cNvSpPr/>
      </xdr:nvSpPr>
      <xdr:spPr>
        <a:xfrm>
          <a:off x="15621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23784</xdr:rowOff>
    </xdr:from>
    <xdr:ext cx="736600" cy="259045"/>
    <xdr:sp macro="" textlink="">
      <xdr:nvSpPr>
        <xdr:cNvPr id="448" name="テキスト ボックス 447"/>
        <xdr:cNvSpPr txBox="1"/>
      </xdr:nvSpPr>
      <xdr:spPr>
        <a:xfrm>
          <a:off x="15290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95794</xdr:rowOff>
    </xdr:from>
    <xdr:to>
      <xdr:col>21</xdr:col>
      <xdr:colOff>412750</xdr:colOff>
      <xdr:row>79</xdr:row>
      <xdr:rowOff>25944</xdr:rowOff>
    </xdr:to>
    <xdr:sp macro="" textlink="">
      <xdr:nvSpPr>
        <xdr:cNvPr id="449" name="円/楕円 448"/>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50" name="テキスト ボックス 449"/>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97427</xdr:rowOff>
    </xdr:from>
    <xdr:to>
      <xdr:col>20</xdr:col>
      <xdr:colOff>209550</xdr:colOff>
      <xdr:row>78</xdr:row>
      <xdr:rowOff>27577</xdr:rowOff>
    </xdr:to>
    <xdr:sp macro="" textlink="">
      <xdr:nvSpPr>
        <xdr:cNvPr id="451" name="円/楕円 450"/>
        <xdr:cNvSpPr/>
      </xdr:nvSpPr>
      <xdr:spPr>
        <a:xfrm>
          <a:off x="13843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12354</xdr:rowOff>
    </xdr:from>
    <xdr:ext cx="762000" cy="259045"/>
    <xdr:sp macro="" textlink="">
      <xdr:nvSpPr>
        <xdr:cNvPr id="452" name="テキスト ボックス 451"/>
        <xdr:cNvSpPr txBox="1"/>
      </xdr:nvSpPr>
      <xdr:spPr>
        <a:xfrm>
          <a:off x="13512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136616</xdr:rowOff>
    </xdr:from>
    <xdr:to>
      <xdr:col>19</xdr:col>
      <xdr:colOff>6350</xdr:colOff>
      <xdr:row>78</xdr:row>
      <xdr:rowOff>66766</xdr:rowOff>
    </xdr:to>
    <xdr:sp macro="" textlink="">
      <xdr:nvSpPr>
        <xdr:cNvPr id="453" name="円/楕円 452"/>
        <xdr:cNvSpPr/>
      </xdr:nvSpPr>
      <xdr:spPr>
        <a:xfrm>
          <a:off x="12954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51543</xdr:rowOff>
    </xdr:from>
    <xdr:ext cx="762000" cy="259045"/>
    <xdr:sp macro="" textlink="">
      <xdr:nvSpPr>
        <xdr:cNvPr id="454" name="テキスト ボックス 453"/>
        <xdr:cNvSpPr txBox="1"/>
      </xdr:nvSpPr>
      <xdr:spPr>
        <a:xfrm>
          <a:off x="12623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北海道真狩村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124232</xdr:rowOff>
    </xdr:from>
    <xdr:to>
      <xdr:col>4</xdr:col>
      <xdr:colOff>1117600</xdr:colOff>
      <xdr:row>15</xdr:row>
      <xdr:rowOff>139645</xdr:rowOff>
    </xdr:to>
    <xdr:cxnSp macro="">
      <xdr:nvCxnSpPr>
        <xdr:cNvPr id="47" name="直線コネクタ 46"/>
        <xdr:cNvCxnSpPr/>
      </xdr:nvCxnSpPr>
      <xdr:spPr bwMode="auto">
        <a:xfrm>
          <a:off x="5003800" y="2743607"/>
          <a:ext cx="647700" cy="1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124232</xdr:rowOff>
    </xdr:from>
    <xdr:to>
      <xdr:col>4</xdr:col>
      <xdr:colOff>469900</xdr:colOff>
      <xdr:row>15</xdr:row>
      <xdr:rowOff>156908</xdr:rowOff>
    </xdr:to>
    <xdr:cxnSp macro="">
      <xdr:nvCxnSpPr>
        <xdr:cNvPr id="50" name="直線コネクタ 49"/>
        <xdr:cNvCxnSpPr/>
      </xdr:nvCxnSpPr>
      <xdr:spPr bwMode="auto">
        <a:xfrm flipV="1">
          <a:off x="4305300" y="2743607"/>
          <a:ext cx="698500" cy="3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156908</xdr:rowOff>
    </xdr:from>
    <xdr:to>
      <xdr:col>3</xdr:col>
      <xdr:colOff>904875</xdr:colOff>
      <xdr:row>16</xdr:row>
      <xdr:rowOff>14502</xdr:rowOff>
    </xdr:to>
    <xdr:cxnSp macro="">
      <xdr:nvCxnSpPr>
        <xdr:cNvPr id="53" name="直線コネクタ 52"/>
        <xdr:cNvCxnSpPr/>
      </xdr:nvCxnSpPr>
      <xdr:spPr bwMode="auto">
        <a:xfrm flipV="1">
          <a:off x="3606800" y="2776283"/>
          <a:ext cx="698500" cy="29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4633</xdr:rowOff>
    </xdr:from>
    <xdr:to>
      <xdr:col>3</xdr:col>
      <xdr:colOff>206375</xdr:colOff>
      <xdr:row>16</xdr:row>
      <xdr:rowOff>14502</xdr:rowOff>
    </xdr:to>
    <xdr:cxnSp macro="">
      <xdr:nvCxnSpPr>
        <xdr:cNvPr id="56" name="直線コネクタ 55"/>
        <xdr:cNvCxnSpPr/>
      </xdr:nvCxnSpPr>
      <xdr:spPr bwMode="auto">
        <a:xfrm>
          <a:off x="2908300" y="2795458"/>
          <a:ext cx="698500" cy="9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88845</xdr:rowOff>
    </xdr:from>
    <xdr:to>
      <xdr:col>5</xdr:col>
      <xdr:colOff>34925</xdr:colOff>
      <xdr:row>16</xdr:row>
      <xdr:rowOff>18995</xdr:rowOff>
    </xdr:to>
    <xdr:sp macro="" textlink="">
      <xdr:nvSpPr>
        <xdr:cNvPr id="66" name="円/楕円 65"/>
        <xdr:cNvSpPr/>
      </xdr:nvSpPr>
      <xdr:spPr bwMode="auto">
        <a:xfrm>
          <a:off x="5600700" y="270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105372</xdr:rowOff>
    </xdr:from>
    <xdr:ext cx="762000" cy="259045"/>
    <xdr:sp macro="" textlink="">
      <xdr:nvSpPr>
        <xdr:cNvPr id="67" name="人口1人当たり決算額の推移該当値テキスト130"/>
        <xdr:cNvSpPr txBox="1"/>
      </xdr:nvSpPr>
      <xdr:spPr>
        <a:xfrm>
          <a:off x="5740400" y="255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315,302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73432</xdr:rowOff>
    </xdr:from>
    <xdr:to>
      <xdr:col>4</xdr:col>
      <xdr:colOff>520700</xdr:colOff>
      <xdr:row>16</xdr:row>
      <xdr:rowOff>3582</xdr:rowOff>
    </xdr:to>
    <xdr:sp macro="" textlink="">
      <xdr:nvSpPr>
        <xdr:cNvPr id="68" name="円/楕円 67"/>
        <xdr:cNvSpPr/>
      </xdr:nvSpPr>
      <xdr:spPr bwMode="auto">
        <a:xfrm>
          <a:off x="4953000" y="269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13759</xdr:rowOff>
    </xdr:from>
    <xdr:ext cx="736600" cy="259045"/>
    <xdr:sp macro="" textlink="">
      <xdr:nvSpPr>
        <xdr:cNvPr id="69" name="テキスト ボックス 68"/>
        <xdr:cNvSpPr txBox="1"/>
      </xdr:nvSpPr>
      <xdr:spPr>
        <a:xfrm>
          <a:off x="4622800" y="2461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322,044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106108</xdr:rowOff>
    </xdr:from>
    <xdr:to>
      <xdr:col>3</xdr:col>
      <xdr:colOff>955675</xdr:colOff>
      <xdr:row>16</xdr:row>
      <xdr:rowOff>36258</xdr:rowOff>
    </xdr:to>
    <xdr:sp macro="" textlink="">
      <xdr:nvSpPr>
        <xdr:cNvPr id="70" name="円/楕円 69"/>
        <xdr:cNvSpPr/>
      </xdr:nvSpPr>
      <xdr:spPr bwMode="auto">
        <a:xfrm>
          <a:off x="4254500" y="272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46435</xdr:rowOff>
    </xdr:from>
    <xdr:ext cx="762000" cy="259045"/>
    <xdr:sp macro="" textlink="">
      <xdr:nvSpPr>
        <xdr:cNvPr id="71" name="テキスト ボックス 70"/>
        <xdr:cNvSpPr txBox="1"/>
      </xdr:nvSpPr>
      <xdr:spPr>
        <a:xfrm>
          <a:off x="3924300" y="249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307,750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135152</xdr:rowOff>
    </xdr:from>
    <xdr:to>
      <xdr:col>3</xdr:col>
      <xdr:colOff>257175</xdr:colOff>
      <xdr:row>16</xdr:row>
      <xdr:rowOff>65302</xdr:rowOff>
    </xdr:to>
    <xdr:sp macro="" textlink="">
      <xdr:nvSpPr>
        <xdr:cNvPr id="72" name="円/楕円 71"/>
        <xdr:cNvSpPr/>
      </xdr:nvSpPr>
      <xdr:spPr bwMode="auto">
        <a:xfrm>
          <a:off x="3556000" y="275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75479</xdr:rowOff>
    </xdr:from>
    <xdr:ext cx="762000" cy="259045"/>
    <xdr:sp macro="" textlink="">
      <xdr:nvSpPr>
        <xdr:cNvPr id="73" name="テキスト ボックス 72"/>
        <xdr:cNvSpPr txBox="1"/>
      </xdr:nvSpPr>
      <xdr:spPr>
        <a:xfrm>
          <a:off x="3225800" y="25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295,045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125283</xdr:rowOff>
    </xdr:from>
    <xdr:to>
      <xdr:col>2</xdr:col>
      <xdr:colOff>692150</xdr:colOff>
      <xdr:row>16</xdr:row>
      <xdr:rowOff>55433</xdr:rowOff>
    </xdr:to>
    <xdr:sp macro="" textlink="">
      <xdr:nvSpPr>
        <xdr:cNvPr id="74" name="円/楕円 73"/>
        <xdr:cNvSpPr/>
      </xdr:nvSpPr>
      <xdr:spPr bwMode="auto">
        <a:xfrm>
          <a:off x="2857500" y="274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65610</xdr:rowOff>
    </xdr:from>
    <xdr:ext cx="762000" cy="259045"/>
    <xdr:sp macro="" textlink="">
      <xdr:nvSpPr>
        <xdr:cNvPr id="75" name="テキスト ボックス 74"/>
        <xdr:cNvSpPr txBox="1"/>
      </xdr:nvSpPr>
      <xdr:spPr>
        <a:xfrm>
          <a:off x="2527300" y="251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82190</xdr:rowOff>
    </xdr:from>
    <xdr:to>
      <xdr:col>4</xdr:col>
      <xdr:colOff>1117600</xdr:colOff>
      <xdr:row>35</xdr:row>
      <xdr:rowOff>86021</xdr:rowOff>
    </xdr:to>
    <xdr:cxnSp macro="">
      <xdr:nvCxnSpPr>
        <xdr:cNvPr id="106" name="直線コネクタ 105"/>
        <xdr:cNvCxnSpPr/>
      </xdr:nvCxnSpPr>
      <xdr:spPr bwMode="auto">
        <a:xfrm flipV="1">
          <a:off x="5003800" y="6692540"/>
          <a:ext cx="647700" cy="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86021</xdr:rowOff>
    </xdr:from>
    <xdr:to>
      <xdr:col>4</xdr:col>
      <xdr:colOff>469900</xdr:colOff>
      <xdr:row>35</xdr:row>
      <xdr:rowOff>125473</xdr:rowOff>
    </xdr:to>
    <xdr:cxnSp macro="">
      <xdr:nvCxnSpPr>
        <xdr:cNvPr id="109" name="直線コネクタ 108"/>
        <xdr:cNvCxnSpPr/>
      </xdr:nvCxnSpPr>
      <xdr:spPr bwMode="auto">
        <a:xfrm flipV="1">
          <a:off x="4305300" y="6696371"/>
          <a:ext cx="698500" cy="39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99075</xdr:rowOff>
    </xdr:from>
    <xdr:to>
      <xdr:col>3</xdr:col>
      <xdr:colOff>904875</xdr:colOff>
      <xdr:row>35</xdr:row>
      <xdr:rowOff>125473</xdr:rowOff>
    </xdr:to>
    <xdr:cxnSp macro="">
      <xdr:nvCxnSpPr>
        <xdr:cNvPr id="112" name="直線コネクタ 111"/>
        <xdr:cNvCxnSpPr/>
      </xdr:nvCxnSpPr>
      <xdr:spPr bwMode="auto">
        <a:xfrm>
          <a:off x="3606800" y="6709425"/>
          <a:ext cx="698500" cy="2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99075</xdr:rowOff>
    </xdr:from>
    <xdr:to>
      <xdr:col>3</xdr:col>
      <xdr:colOff>206375</xdr:colOff>
      <xdr:row>35</xdr:row>
      <xdr:rowOff>100364</xdr:rowOff>
    </xdr:to>
    <xdr:cxnSp macro="">
      <xdr:nvCxnSpPr>
        <xdr:cNvPr id="115" name="直線コネクタ 114"/>
        <xdr:cNvCxnSpPr/>
      </xdr:nvCxnSpPr>
      <xdr:spPr bwMode="auto">
        <a:xfrm flipV="1">
          <a:off x="2908300" y="6709425"/>
          <a:ext cx="698500" cy="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31390</xdr:rowOff>
    </xdr:from>
    <xdr:to>
      <xdr:col>5</xdr:col>
      <xdr:colOff>34925</xdr:colOff>
      <xdr:row>35</xdr:row>
      <xdr:rowOff>132990</xdr:rowOff>
    </xdr:to>
    <xdr:sp macro="" textlink="">
      <xdr:nvSpPr>
        <xdr:cNvPr id="125" name="円/楕円 124"/>
        <xdr:cNvSpPr/>
      </xdr:nvSpPr>
      <xdr:spPr bwMode="auto">
        <a:xfrm>
          <a:off x="5600700" y="6641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219367</xdr:rowOff>
    </xdr:from>
    <xdr:ext cx="762000" cy="259045"/>
    <xdr:sp macro="" textlink="">
      <xdr:nvSpPr>
        <xdr:cNvPr id="126" name="人口1人当たり決算額の推移該当値テキスト445"/>
        <xdr:cNvSpPr txBox="1"/>
      </xdr:nvSpPr>
      <xdr:spPr>
        <a:xfrm>
          <a:off x="5740400" y="648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35221</xdr:rowOff>
    </xdr:from>
    <xdr:to>
      <xdr:col>4</xdr:col>
      <xdr:colOff>520700</xdr:colOff>
      <xdr:row>35</xdr:row>
      <xdr:rowOff>136821</xdr:rowOff>
    </xdr:to>
    <xdr:sp macro="" textlink="">
      <xdr:nvSpPr>
        <xdr:cNvPr id="127" name="円/楕円 126"/>
        <xdr:cNvSpPr/>
      </xdr:nvSpPr>
      <xdr:spPr bwMode="auto">
        <a:xfrm>
          <a:off x="4953000" y="6645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146998</xdr:rowOff>
    </xdr:from>
    <xdr:ext cx="736600" cy="259045"/>
    <xdr:sp macro="" textlink="">
      <xdr:nvSpPr>
        <xdr:cNvPr id="128" name="テキスト ボックス 127"/>
        <xdr:cNvSpPr txBox="1"/>
      </xdr:nvSpPr>
      <xdr:spPr>
        <a:xfrm>
          <a:off x="4622800" y="6414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74673</xdr:rowOff>
    </xdr:from>
    <xdr:to>
      <xdr:col>3</xdr:col>
      <xdr:colOff>955675</xdr:colOff>
      <xdr:row>35</xdr:row>
      <xdr:rowOff>176273</xdr:rowOff>
    </xdr:to>
    <xdr:sp macro="" textlink="">
      <xdr:nvSpPr>
        <xdr:cNvPr id="129" name="円/楕円 128"/>
        <xdr:cNvSpPr/>
      </xdr:nvSpPr>
      <xdr:spPr bwMode="auto">
        <a:xfrm>
          <a:off x="4254500" y="668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186450</xdr:rowOff>
    </xdr:from>
    <xdr:ext cx="762000" cy="259045"/>
    <xdr:sp macro="" textlink="">
      <xdr:nvSpPr>
        <xdr:cNvPr id="130" name="テキスト ボックス 129"/>
        <xdr:cNvSpPr txBox="1"/>
      </xdr:nvSpPr>
      <xdr:spPr>
        <a:xfrm>
          <a:off x="3924300" y="645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48275</xdr:rowOff>
    </xdr:from>
    <xdr:to>
      <xdr:col>3</xdr:col>
      <xdr:colOff>257175</xdr:colOff>
      <xdr:row>35</xdr:row>
      <xdr:rowOff>149875</xdr:rowOff>
    </xdr:to>
    <xdr:sp macro="" textlink="">
      <xdr:nvSpPr>
        <xdr:cNvPr id="131" name="円/楕円 130"/>
        <xdr:cNvSpPr/>
      </xdr:nvSpPr>
      <xdr:spPr bwMode="auto">
        <a:xfrm>
          <a:off x="3556000" y="6658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160051</xdr:rowOff>
    </xdr:from>
    <xdr:ext cx="762000" cy="259045"/>
    <xdr:sp macro="" textlink="">
      <xdr:nvSpPr>
        <xdr:cNvPr id="132" name="テキスト ボックス 131"/>
        <xdr:cNvSpPr txBox="1"/>
      </xdr:nvSpPr>
      <xdr:spPr>
        <a:xfrm>
          <a:off x="3225800" y="642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49564</xdr:rowOff>
    </xdr:from>
    <xdr:to>
      <xdr:col>2</xdr:col>
      <xdr:colOff>692150</xdr:colOff>
      <xdr:row>35</xdr:row>
      <xdr:rowOff>151164</xdr:rowOff>
    </xdr:to>
    <xdr:sp macro="" textlink="">
      <xdr:nvSpPr>
        <xdr:cNvPr id="133" name="円/楕円 132"/>
        <xdr:cNvSpPr/>
      </xdr:nvSpPr>
      <xdr:spPr bwMode="auto">
        <a:xfrm>
          <a:off x="2857500" y="6659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161341</xdr:rowOff>
    </xdr:from>
    <xdr:ext cx="762000" cy="259045"/>
    <xdr:sp macro="" textlink="">
      <xdr:nvSpPr>
        <xdr:cNvPr id="134" name="テキスト ボックス 133"/>
        <xdr:cNvSpPr txBox="1"/>
      </xdr:nvSpPr>
      <xdr:spPr>
        <a:xfrm>
          <a:off x="2527300" y="642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2,095
2,087
114.25
2,986,627
2,862,780
119,166
1,755,615
2,821,264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60722</xdr:rowOff>
    </xdr:from>
    <xdr:to>
      <xdr:col>6</xdr:col>
      <xdr:colOff>511175</xdr:colOff>
      <xdr:row>36</xdr:row>
      <xdr:rowOff>84581</xdr:rowOff>
    </xdr:to>
    <xdr:cxnSp macro="">
      <xdr:nvCxnSpPr>
        <xdr:cNvPr id="63" name="直線コネクタ 62"/>
        <xdr:cNvCxnSpPr/>
      </xdr:nvCxnSpPr>
      <xdr:spPr>
        <a:xfrm>
          <a:off x="3797300" y="6232922"/>
          <a:ext cx="8382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60722</xdr:rowOff>
    </xdr:from>
    <xdr:to>
      <xdr:col>5</xdr:col>
      <xdr:colOff>358775</xdr:colOff>
      <xdr:row>36</xdr:row>
      <xdr:rowOff>99336</xdr:rowOff>
    </xdr:to>
    <xdr:cxnSp macro="">
      <xdr:nvCxnSpPr>
        <xdr:cNvPr id="66" name="直線コネクタ 65"/>
        <xdr:cNvCxnSpPr/>
      </xdr:nvCxnSpPr>
      <xdr:spPr>
        <a:xfrm flipV="1">
          <a:off x="2908300" y="6232922"/>
          <a:ext cx="889000" cy="3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99336</xdr:rowOff>
    </xdr:from>
    <xdr:to>
      <xdr:col>4</xdr:col>
      <xdr:colOff>155575</xdr:colOff>
      <xdr:row>36</xdr:row>
      <xdr:rowOff>132600</xdr:rowOff>
    </xdr:to>
    <xdr:cxnSp macro="">
      <xdr:nvCxnSpPr>
        <xdr:cNvPr id="69" name="直線コネクタ 68"/>
        <xdr:cNvCxnSpPr/>
      </xdr:nvCxnSpPr>
      <xdr:spPr>
        <a:xfrm flipV="1">
          <a:off x="2019300" y="6271536"/>
          <a:ext cx="889000" cy="3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96364</xdr:rowOff>
    </xdr:from>
    <xdr:to>
      <xdr:col>2</xdr:col>
      <xdr:colOff>638175</xdr:colOff>
      <xdr:row>36</xdr:row>
      <xdr:rowOff>132600</xdr:rowOff>
    </xdr:to>
    <xdr:cxnSp macro="">
      <xdr:nvCxnSpPr>
        <xdr:cNvPr id="72" name="直線コネクタ 71"/>
        <xdr:cNvCxnSpPr/>
      </xdr:nvCxnSpPr>
      <xdr:spPr>
        <a:xfrm>
          <a:off x="1130300" y="6268564"/>
          <a:ext cx="889000" cy="3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33781</xdr:rowOff>
    </xdr:from>
    <xdr:to>
      <xdr:col>6</xdr:col>
      <xdr:colOff>561975</xdr:colOff>
      <xdr:row>36</xdr:row>
      <xdr:rowOff>135381</xdr:rowOff>
    </xdr:to>
    <xdr:sp macro="" textlink="">
      <xdr:nvSpPr>
        <xdr:cNvPr id="82" name="円/楕円 81"/>
        <xdr:cNvSpPr/>
      </xdr:nvSpPr>
      <xdr:spPr>
        <a:xfrm>
          <a:off x="4584700" y="62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56658</xdr:rowOff>
    </xdr:from>
    <xdr:ext cx="599010" cy="259045"/>
    <xdr:sp macro="" textlink="">
      <xdr:nvSpPr>
        <xdr:cNvPr id="83" name="人件費該当値テキスト"/>
        <xdr:cNvSpPr txBox="1"/>
      </xdr:nvSpPr>
      <xdr:spPr>
        <a:xfrm>
          <a:off x="4686300" y="605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261,878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9922</xdr:rowOff>
    </xdr:from>
    <xdr:to>
      <xdr:col>5</xdr:col>
      <xdr:colOff>409575</xdr:colOff>
      <xdr:row>36</xdr:row>
      <xdr:rowOff>111522</xdr:rowOff>
    </xdr:to>
    <xdr:sp macro="" textlink="">
      <xdr:nvSpPr>
        <xdr:cNvPr id="84" name="円/楕円 83"/>
        <xdr:cNvSpPr/>
      </xdr:nvSpPr>
      <xdr:spPr>
        <a:xfrm>
          <a:off x="3746500" y="618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128049</xdr:rowOff>
    </xdr:from>
    <xdr:ext cx="599010" cy="259045"/>
    <xdr:sp macro="" textlink="">
      <xdr:nvSpPr>
        <xdr:cNvPr id="85" name="テキスト ボックス 84"/>
        <xdr:cNvSpPr txBox="1"/>
      </xdr:nvSpPr>
      <xdr:spPr>
        <a:xfrm>
          <a:off x="3497794" y="595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48536</xdr:rowOff>
    </xdr:from>
    <xdr:to>
      <xdr:col>4</xdr:col>
      <xdr:colOff>206375</xdr:colOff>
      <xdr:row>36</xdr:row>
      <xdr:rowOff>150136</xdr:rowOff>
    </xdr:to>
    <xdr:sp macro="" textlink="">
      <xdr:nvSpPr>
        <xdr:cNvPr id="86" name="円/楕円 85"/>
        <xdr:cNvSpPr/>
      </xdr:nvSpPr>
      <xdr:spPr>
        <a:xfrm>
          <a:off x="2857500" y="622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166663</xdr:rowOff>
    </xdr:from>
    <xdr:ext cx="599010" cy="259045"/>
    <xdr:sp macro="" textlink="">
      <xdr:nvSpPr>
        <xdr:cNvPr id="87" name="テキスト ボックス 86"/>
        <xdr:cNvSpPr txBox="1"/>
      </xdr:nvSpPr>
      <xdr:spPr>
        <a:xfrm>
          <a:off x="2608794" y="599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257,360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81800</xdr:rowOff>
    </xdr:from>
    <xdr:to>
      <xdr:col>3</xdr:col>
      <xdr:colOff>3175</xdr:colOff>
      <xdr:row>37</xdr:row>
      <xdr:rowOff>11950</xdr:rowOff>
    </xdr:to>
    <xdr:sp macro="" textlink="">
      <xdr:nvSpPr>
        <xdr:cNvPr id="88" name="円/楕円 87"/>
        <xdr:cNvSpPr/>
      </xdr:nvSpPr>
      <xdr:spPr>
        <a:xfrm>
          <a:off x="1968500" y="62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28477</xdr:rowOff>
    </xdr:from>
    <xdr:ext cx="599010" cy="259045"/>
    <xdr:sp macro="" textlink="">
      <xdr:nvSpPr>
        <xdr:cNvPr id="89" name="テキスト ボックス 88"/>
        <xdr:cNvSpPr txBox="1"/>
      </xdr:nvSpPr>
      <xdr:spPr>
        <a:xfrm>
          <a:off x="1719794" y="602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247,174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45564</xdr:rowOff>
    </xdr:from>
    <xdr:to>
      <xdr:col>1</xdr:col>
      <xdr:colOff>485775</xdr:colOff>
      <xdr:row>36</xdr:row>
      <xdr:rowOff>147164</xdr:rowOff>
    </xdr:to>
    <xdr:sp macro="" textlink="">
      <xdr:nvSpPr>
        <xdr:cNvPr id="90" name="円/楕円 89"/>
        <xdr:cNvSpPr/>
      </xdr:nvSpPr>
      <xdr:spPr>
        <a:xfrm>
          <a:off x="1079500" y="62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163691</xdr:rowOff>
    </xdr:from>
    <xdr:ext cx="599010" cy="259045"/>
    <xdr:sp macro="" textlink="">
      <xdr:nvSpPr>
        <xdr:cNvPr id="91" name="テキスト ボックス 90"/>
        <xdr:cNvSpPr txBox="1"/>
      </xdr:nvSpPr>
      <xdr:spPr>
        <a:xfrm>
          <a:off x="830794" y="599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119560</xdr:rowOff>
    </xdr:from>
    <xdr:to>
      <xdr:col>6</xdr:col>
      <xdr:colOff>511175</xdr:colOff>
      <xdr:row>57</xdr:row>
      <xdr:rowOff>128113</xdr:rowOff>
    </xdr:to>
    <xdr:cxnSp macro="">
      <xdr:nvCxnSpPr>
        <xdr:cNvPr id="122" name="直線コネクタ 121"/>
        <xdr:cNvCxnSpPr/>
      </xdr:nvCxnSpPr>
      <xdr:spPr>
        <a:xfrm flipV="1">
          <a:off x="3797300" y="9892210"/>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128113</xdr:rowOff>
    </xdr:from>
    <xdr:to>
      <xdr:col>5</xdr:col>
      <xdr:colOff>358775</xdr:colOff>
      <xdr:row>57</xdr:row>
      <xdr:rowOff>135948</xdr:rowOff>
    </xdr:to>
    <xdr:cxnSp macro="">
      <xdr:nvCxnSpPr>
        <xdr:cNvPr id="125" name="直線コネクタ 124"/>
        <xdr:cNvCxnSpPr/>
      </xdr:nvCxnSpPr>
      <xdr:spPr>
        <a:xfrm flipV="1">
          <a:off x="2908300" y="9900763"/>
          <a:ext cx="8890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135948</xdr:rowOff>
    </xdr:from>
    <xdr:to>
      <xdr:col>4</xdr:col>
      <xdr:colOff>155575</xdr:colOff>
      <xdr:row>58</xdr:row>
      <xdr:rowOff>7956</xdr:rowOff>
    </xdr:to>
    <xdr:cxnSp macro="">
      <xdr:nvCxnSpPr>
        <xdr:cNvPr id="128" name="直線コネクタ 127"/>
        <xdr:cNvCxnSpPr/>
      </xdr:nvCxnSpPr>
      <xdr:spPr>
        <a:xfrm flipV="1">
          <a:off x="2019300" y="9908598"/>
          <a:ext cx="889000" cy="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7956</xdr:rowOff>
    </xdr:from>
    <xdr:to>
      <xdr:col>2</xdr:col>
      <xdr:colOff>638175</xdr:colOff>
      <xdr:row>58</xdr:row>
      <xdr:rowOff>46048</xdr:rowOff>
    </xdr:to>
    <xdr:cxnSp macro="">
      <xdr:nvCxnSpPr>
        <xdr:cNvPr id="131" name="直線コネクタ 130"/>
        <xdr:cNvCxnSpPr/>
      </xdr:nvCxnSpPr>
      <xdr:spPr>
        <a:xfrm flipV="1">
          <a:off x="1130300" y="9952056"/>
          <a:ext cx="889000" cy="3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68760</xdr:rowOff>
    </xdr:from>
    <xdr:to>
      <xdr:col>6</xdr:col>
      <xdr:colOff>561975</xdr:colOff>
      <xdr:row>57</xdr:row>
      <xdr:rowOff>170360</xdr:rowOff>
    </xdr:to>
    <xdr:sp macro="" textlink="">
      <xdr:nvSpPr>
        <xdr:cNvPr id="141" name="円/楕円 140"/>
        <xdr:cNvSpPr/>
      </xdr:nvSpPr>
      <xdr:spPr>
        <a:xfrm>
          <a:off x="4584700" y="98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47187</xdr:rowOff>
    </xdr:from>
    <xdr:ext cx="599010" cy="259045"/>
    <xdr:sp macro="" textlink="">
      <xdr:nvSpPr>
        <xdr:cNvPr id="142" name="物件費該当値テキスト"/>
        <xdr:cNvSpPr txBox="1"/>
      </xdr:nvSpPr>
      <xdr:spPr>
        <a:xfrm>
          <a:off x="4686300" y="981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197,334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77313</xdr:rowOff>
    </xdr:from>
    <xdr:to>
      <xdr:col>5</xdr:col>
      <xdr:colOff>409575</xdr:colOff>
      <xdr:row>58</xdr:row>
      <xdr:rowOff>7463</xdr:rowOff>
    </xdr:to>
    <xdr:sp macro="" textlink="">
      <xdr:nvSpPr>
        <xdr:cNvPr id="143" name="円/楕円 142"/>
        <xdr:cNvSpPr/>
      </xdr:nvSpPr>
      <xdr:spPr>
        <a:xfrm>
          <a:off x="3746500" y="984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23990</xdr:rowOff>
    </xdr:from>
    <xdr:ext cx="599010" cy="259045"/>
    <xdr:sp macro="" textlink="">
      <xdr:nvSpPr>
        <xdr:cNvPr id="144" name="テキスト ボックス 143"/>
        <xdr:cNvSpPr txBox="1"/>
      </xdr:nvSpPr>
      <xdr:spPr>
        <a:xfrm>
          <a:off x="3497794" y="962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85148</xdr:rowOff>
    </xdr:from>
    <xdr:to>
      <xdr:col>4</xdr:col>
      <xdr:colOff>206375</xdr:colOff>
      <xdr:row>58</xdr:row>
      <xdr:rowOff>15298</xdr:rowOff>
    </xdr:to>
    <xdr:sp macro="" textlink="">
      <xdr:nvSpPr>
        <xdr:cNvPr id="145" name="円/楕円 144"/>
        <xdr:cNvSpPr/>
      </xdr:nvSpPr>
      <xdr:spPr>
        <a:xfrm>
          <a:off x="2857500" y="98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31825</xdr:rowOff>
    </xdr:from>
    <xdr:ext cx="599010" cy="259045"/>
    <xdr:sp macro="" textlink="">
      <xdr:nvSpPr>
        <xdr:cNvPr id="146" name="テキスト ボックス 145"/>
        <xdr:cNvSpPr txBox="1"/>
      </xdr:nvSpPr>
      <xdr:spPr>
        <a:xfrm>
          <a:off x="2608794" y="963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128606</xdr:rowOff>
    </xdr:from>
    <xdr:to>
      <xdr:col>3</xdr:col>
      <xdr:colOff>3175</xdr:colOff>
      <xdr:row>58</xdr:row>
      <xdr:rowOff>58756</xdr:rowOff>
    </xdr:to>
    <xdr:sp macro="" textlink="">
      <xdr:nvSpPr>
        <xdr:cNvPr id="147" name="円/楕円 146"/>
        <xdr:cNvSpPr/>
      </xdr:nvSpPr>
      <xdr:spPr>
        <a:xfrm>
          <a:off x="1968500" y="99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49883</xdr:rowOff>
    </xdr:from>
    <xdr:ext cx="599010" cy="259045"/>
    <xdr:sp macro="" textlink="">
      <xdr:nvSpPr>
        <xdr:cNvPr id="148" name="テキスト ボックス 147"/>
        <xdr:cNvSpPr txBox="1"/>
      </xdr:nvSpPr>
      <xdr:spPr>
        <a:xfrm>
          <a:off x="1719794" y="99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166698</xdr:rowOff>
    </xdr:from>
    <xdr:to>
      <xdr:col>1</xdr:col>
      <xdr:colOff>485775</xdr:colOff>
      <xdr:row>58</xdr:row>
      <xdr:rowOff>96848</xdr:rowOff>
    </xdr:to>
    <xdr:sp macro="" textlink="">
      <xdr:nvSpPr>
        <xdr:cNvPr id="149" name="円/楕円 148"/>
        <xdr:cNvSpPr/>
      </xdr:nvSpPr>
      <xdr:spPr>
        <a:xfrm>
          <a:off x="1079500" y="99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87975</xdr:rowOff>
    </xdr:from>
    <xdr:ext cx="599010" cy="259045"/>
    <xdr:sp macro="" textlink="">
      <xdr:nvSpPr>
        <xdr:cNvPr id="150" name="テキスト ボックス 149"/>
        <xdr:cNvSpPr txBox="1"/>
      </xdr:nvSpPr>
      <xdr:spPr>
        <a:xfrm>
          <a:off x="830794" y="1003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116281</xdr:rowOff>
    </xdr:from>
    <xdr:to>
      <xdr:col>6</xdr:col>
      <xdr:colOff>511175</xdr:colOff>
      <xdr:row>74</xdr:row>
      <xdr:rowOff>32995</xdr:rowOff>
    </xdr:to>
    <xdr:cxnSp macro="">
      <xdr:nvCxnSpPr>
        <xdr:cNvPr id="179" name="直線コネクタ 178"/>
        <xdr:cNvCxnSpPr/>
      </xdr:nvCxnSpPr>
      <xdr:spPr>
        <a:xfrm flipV="1">
          <a:off x="3797300" y="12460681"/>
          <a:ext cx="838200" cy="25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32995</xdr:rowOff>
    </xdr:from>
    <xdr:to>
      <xdr:col>5</xdr:col>
      <xdr:colOff>358775</xdr:colOff>
      <xdr:row>74</xdr:row>
      <xdr:rowOff>169481</xdr:rowOff>
    </xdr:to>
    <xdr:cxnSp macro="">
      <xdr:nvCxnSpPr>
        <xdr:cNvPr id="182" name="直線コネクタ 181"/>
        <xdr:cNvCxnSpPr/>
      </xdr:nvCxnSpPr>
      <xdr:spPr>
        <a:xfrm flipV="1">
          <a:off x="2908300" y="12720295"/>
          <a:ext cx="889000" cy="13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38722</xdr:rowOff>
    </xdr:from>
    <xdr:to>
      <xdr:col>4</xdr:col>
      <xdr:colOff>155575</xdr:colOff>
      <xdr:row>74</xdr:row>
      <xdr:rowOff>169481</xdr:rowOff>
    </xdr:to>
    <xdr:cxnSp macro="">
      <xdr:nvCxnSpPr>
        <xdr:cNvPr id="185" name="直線コネクタ 184"/>
        <xdr:cNvCxnSpPr/>
      </xdr:nvCxnSpPr>
      <xdr:spPr>
        <a:xfrm>
          <a:off x="2019300" y="12554572"/>
          <a:ext cx="889000" cy="3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40437</xdr:rowOff>
    </xdr:from>
    <xdr:to>
      <xdr:col>2</xdr:col>
      <xdr:colOff>638175</xdr:colOff>
      <xdr:row>73</xdr:row>
      <xdr:rowOff>38722</xdr:rowOff>
    </xdr:to>
    <xdr:cxnSp macro="">
      <xdr:nvCxnSpPr>
        <xdr:cNvPr id="188" name="直線コネクタ 187"/>
        <xdr:cNvCxnSpPr/>
      </xdr:nvCxnSpPr>
      <xdr:spPr>
        <a:xfrm>
          <a:off x="1130300" y="12384837"/>
          <a:ext cx="889000" cy="1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65481</xdr:rowOff>
    </xdr:from>
    <xdr:to>
      <xdr:col>6</xdr:col>
      <xdr:colOff>561975</xdr:colOff>
      <xdr:row>72</xdr:row>
      <xdr:rowOff>167081</xdr:rowOff>
    </xdr:to>
    <xdr:sp macro="" textlink="">
      <xdr:nvSpPr>
        <xdr:cNvPr id="198" name="円/楕円 197"/>
        <xdr:cNvSpPr/>
      </xdr:nvSpPr>
      <xdr:spPr>
        <a:xfrm>
          <a:off x="4584700" y="124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88358</xdr:rowOff>
    </xdr:from>
    <xdr:ext cx="534377" cy="259045"/>
    <xdr:sp macro="" textlink="">
      <xdr:nvSpPr>
        <xdr:cNvPr id="199" name="維持補修費該当値テキスト"/>
        <xdr:cNvSpPr txBox="1"/>
      </xdr:nvSpPr>
      <xdr:spPr>
        <a:xfrm>
          <a:off x="4686300" y="122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88,844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153645</xdr:rowOff>
    </xdr:from>
    <xdr:to>
      <xdr:col>5</xdr:col>
      <xdr:colOff>409575</xdr:colOff>
      <xdr:row>74</xdr:row>
      <xdr:rowOff>83795</xdr:rowOff>
    </xdr:to>
    <xdr:sp macro="" textlink="">
      <xdr:nvSpPr>
        <xdr:cNvPr id="200" name="円/楕円 199"/>
        <xdr:cNvSpPr/>
      </xdr:nvSpPr>
      <xdr:spPr>
        <a:xfrm>
          <a:off x="3746500" y="126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100322</xdr:rowOff>
    </xdr:from>
    <xdr:ext cx="534377" cy="259045"/>
    <xdr:sp macro="" textlink="">
      <xdr:nvSpPr>
        <xdr:cNvPr id="201" name="テキスト ボックス 200"/>
        <xdr:cNvSpPr txBox="1"/>
      </xdr:nvSpPr>
      <xdr:spPr>
        <a:xfrm>
          <a:off x="3530111" y="1244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118681</xdr:rowOff>
    </xdr:from>
    <xdr:to>
      <xdr:col>4</xdr:col>
      <xdr:colOff>206375</xdr:colOff>
      <xdr:row>75</xdr:row>
      <xdr:rowOff>48831</xdr:rowOff>
    </xdr:to>
    <xdr:sp macro="" textlink="">
      <xdr:nvSpPr>
        <xdr:cNvPr id="202" name="円/楕円 201"/>
        <xdr:cNvSpPr/>
      </xdr:nvSpPr>
      <xdr:spPr>
        <a:xfrm>
          <a:off x="2857500" y="128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65358</xdr:rowOff>
    </xdr:from>
    <xdr:ext cx="534377" cy="259045"/>
    <xdr:sp macro="" textlink="">
      <xdr:nvSpPr>
        <xdr:cNvPr id="203" name="テキスト ボックス 202"/>
        <xdr:cNvSpPr txBox="1"/>
      </xdr:nvSpPr>
      <xdr:spPr>
        <a:xfrm>
          <a:off x="2641111" y="125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159372</xdr:rowOff>
    </xdr:from>
    <xdr:to>
      <xdr:col>3</xdr:col>
      <xdr:colOff>3175</xdr:colOff>
      <xdr:row>73</xdr:row>
      <xdr:rowOff>89522</xdr:rowOff>
    </xdr:to>
    <xdr:sp macro="" textlink="">
      <xdr:nvSpPr>
        <xdr:cNvPr id="204" name="円/楕円 203"/>
        <xdr:cNvSpPr/>
      </xdr:nvSpPr>
      <xdr:spPr>
        <a:xfrm>
          <a:off x="1968500" y="125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106049</xdr:rowOff>
    </xdr:from>
    <xdr:ext cx="534377" cy="259045"/>
    <xdr:sp macro="" textlink="">
      <xdr:nvSpPr>
        <xdr:cNvPr id="205" name="テキスト ボックス 204"/>
        <xdr:cNvSpPr txBox="1"/>
      </xdr:nvSpPr>
      <xdr:spPr>
        <a:xfrm>
          <a:off x="1752111" y="122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81,451</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161087</xdr:rowOff>
    </xdr:from>
    <xdr:to>
      <xdr:col>1</xdr:col>
      <xdr:colOff>485775</xdr:colOff>
      <xdr:row>72</xdr:row>
      <xdr:rowOff>91237</xdr:rowOff>
    </xdr:to>
    <xdr:sp macro="" textlink="">
      <xdr:nvSpPr>
        <xdr:cNvPr id="206" name="円/楕円 205"/>
        <xdr:cNvSpPr/>
      </xdr:nvSpPr>
      <xdr:spPr>
        <a:xfrm>
          <a:off x="1079500" y="1233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107764</xdr:rowOff>
    </xdr:from>
    <xdr:ext cx="534377" cy="259045"/>
    <xdr:sp macro="" textlink="">
      <xdr:nvSpPr>
        <xdr:cNvPr id="207" name="テキスト ボックス 206"/>
        <xdr:cNvSpPr txBox="1"/>
      </xdr:nvSpPr>
      <xdr:spPr>
        <a:xfrm>
          <a:off x="863111" y="1210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73994</xdr:rowOff>
    </xdr:from>
    <xdr:to>
      <xdr:col>6</xdr:col>
      <xdr:colOff>511175</xdr:colOff>
      <xdr:row>97</xdr:row>
      <xdr:rowOff>111331</xdr:rowOff>
    </xdr:to>
    <xdr:cxnSp macro="">
      <xdr:nvCxnSpPr>
        <xdr:cNvPr id="239" name="直線コネクタ 238"/>
        <xdr:cNvCxnSpPr/>
      </xdr:nvCxnSpPr>
      <xdr:spPr>
        <a:xfrm flipV="1">
          <a:off x="3797300" y="16704644"/>
          <a:ext cx="8382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111331</xdr:rowOff>
    </xdr:from>
    <xdr:to>
      <xdr:col>5</xdr:col>
      <xdr:colOff>358775</xdr:colOff>
      <xdr:row>98</xdr:row>
      <xdr:rowOff>88864</xdr:rowOff>
    </xdr:to>
    <xdr:cxnSp macro="">
      <xdr:nvCxnSpPr>
        <xdr:cNvPr id="242" name="直線コネクタ 241"/>
        <xdr:cNvCxnSpPr/>
      </xdr:nvCxnSpPr>
      <xdr:spPr>
        <a:xfrm flipV="1">
          <a:off x="2908300" y="16741981"/>
          <a:ext cx="889000" cy="14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88864</xdr:rowOff>
    </xdr:from>
    <xdr:to>
      <xdr:col>4</xdr:col>
      <xdr:colOff>155575</xdr:colOff>
      <xdr:row>98</xdr:row>
      <xdr:rowOff>116644</xdr:rowOff>
    </xdr:to>
    <xdr:cxnSp macro="">
      <xdr:nvCxnSpPr>
        <xdr:cNvPr id="245" name="直線コネクタ 244"/>
        <xdr:cNvCxnSpPr/>
      </xdr:nvCxnSpPr>
      <xdr:spPr>
        <a:xfrm flipV="1">
          <a:off x="2019300" y="16890964"/>
          <a:ext cx="889000" cy="2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116644</xdr:rowOff>
    </xdr:from>
    <xdr:to>
      <xdr:col>2</xdr:col>
      <xdr:colOff>638175</xdr:colOff>
      <xdr:row>98</xdr:row>
      <xdr:rowOff>155397</xdr:rowOff>
    </xdr:to>
    <xdr:cxnSp macro="">
      <xdr:nvCxnSpPr>
        <xdr:cNvPr id="248" name="直線コネクタ 247"/>
        <xdr:cNvCxnSpPr/>
      </xdr:nvCxnSpPr>
      <xdr:spPr>
        <a:xfrm flipV="1">
          <a:off x="1130300" y="16918744"/>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23194</xdr:rowOff>
    </xdr:from>
    <xdr:to>
      <xdr:col>6</xdr:col>
      <xdr:colOff>561975</xdr:colOff>
      <xdr:row>97</xdr:row>
      <xdr:rowOff>124794</xdr:rowOff>
    </xdr:to>
    <xdr:sp macro="" textlink="">
      <xdr:nvSpPr>
        <xdr:cNvPr id="258" name="円/楕円 257"/>
        <xdr:cNvSpPr/>
      </xdr:nvSpPr>
      <xdr:spPr>
        <a:xfrm>
          <a:off x="4584700" y="166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1621</xdr:rowOff>
    </xdr:from>
    <xdr:ext cx="534377" cy="259045"/>
    <xdr:sp macro="" textlink="">
      <xdr:nvSpPr>
        <xdr:cNvPr id="259" name="扶助費該当値テキスト"/>
        <xdr:cNvSpPr txBox="1"/>
      </xdr:nvSpPr>
      <xdr:spPr>
        <a:xfrm>
          <a:off x="4686300" y="166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60531</xdr:rowOff>
    </xdr:from>
    <xdr:to>
      <xdr:col>5</xdr:col>
      <xdr:colOff>409575</xdr:colOff>
      <xdr:row>97</xdr:row>
      <xdr:rowOff>162131</xdr:rowOff>
    </xdr:to>
    <xdr:sp macro="" textlink="">
      <xdr:nvSpPr>
        <xdr:cNvPr id="260" name="円/楕円 259"/>
        <xdr:cNvSpPr/>
      </xdr:nvSpPr>
      <xdr:spPr>
        <a:xfrm>
          <a:off x="3746500" y="1669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153258</xdr:rowOff>
    </xdr:from>
    <xdr:ext cx="534377" cy="259045"/>
    <xdr:sp macro="" textlink="">
      <xdr:nvSpPr>
        <xdr:cNvPr id="261" name="テキスト ボックス 260"/>
        <xdr:cNvSpPr txBox="1"/>
      </xdr:nvSpPr>
      <xdr:spPr>
        <a:xfrm>
          <a:off x="3530111" y="1678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38064</xdr:rowOff>
    </xdr:from>
    <xdr:to>
      <xdr:col>4</xdr:col>
      <xdr:colOff>206375</xdr:colOff>
      <xdr:row>98</xdr:row>
      <xdr:rowOff>139664</xdr:rowOff>
    </xdr:to>
    <xdr:sp macro="" textlink="">
      <xdr:nvSpPr>
        <xdr:cNvPr id="262" name="円/楕円 261"/>
        <xdr:cNvSpPr/>
      </xdr:nvSpPr>
      <xdr:spPr>
        <a:xfrm>
          <a:off x="2857500" y="168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130791</xdr:rowOff>
    </xdr:from>
    <xdr:ext cx="534377" cy="259045"/>
    <xdr:sp macro="" textlink="">
      <xdr:nvSpPr>
        <xdr:cNvPr id="263" name="テキスト ボックス 262"/>
        <xdr:cNvSpPr txBox="1"/>
      </xdr:nvSpPr>
      <xdr:spPr>
        <a:xfrm>
          <a:off x="2641111" y="169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65844</xdr:rowOff>
    </xdr:from>
    <xdr:to>
      <xdr:col>3</xdr:col>
      <xdr:colOff>3175</xdr:colOff>
      <xdr:row>98</xdr:row>
      <xdr:rowOff>167444</xdr:rowOff>
    </xdr:to>
    <xdr:sp macro="" textlink="">
      <xdr:nvSpPr>
        <xdr:cNvPr id="264" name="円/楕円 263"/>
        <xdr:cNvSpPr/>
      </xdr:nvSpPr>
      <xdr:spPr>
        <a:xfrm>
          <a:off x="1968500" y="168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158571</xdr:rowOff>
    </xdr:from>
    <xdr:ext cx="534377" cy="259045"/>
    <xdr:sp macro="" textlink="">
      <xdr:nvSpPr>
        <xdr:cNvPr id="265" name="テキスト ボックス 264"/>
        <xdr:cNvSpPr txBox="1"/>
      </xdr:nvSpPr>
      <xdr:spPr>
        <a:xfrm>
          <a:off x="1752111" y="169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104597</xdr:rowOff>
    </xdr:from>
    <xdr:to>
      <xdr:col>1</xdr:col>
      <xdr:colOff>485775</xdr:colOff>
      <xdr:row>99</xdr:row>
      <xdr:rowOff>34747</xdr:rowOff>
    </xdr:to>
    <xdr:sp macro="" textlink="">
      <xdr:nvSpPr>
        <xdr:cNvPr id="266" name="円/楕円 265"/>
        <xdr:cNvSpPr/>
      </xdr:nvSpPr>
      <xdr:spPr>
        <a:xfrm>
          <a:off x="1079500" y="169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25874</xdr:rowOff>
    </xdr:from>
    <xdr:ext cx="534377" cy="259045"/>
    <xdr:sp macro="" textlink="">
      <xdr:nvSpPr>
        <xdr:cNvPr id="267" name="テキスト ボックス 266"/>
        <xdr:cNvSpPr txBox="1"/>
      </xdr:nvSpPr>
      <xdr:spPr>
        <a:xfrm>
          <a:off x="863111" y="1699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56169</xdr:rowOff>
    </xdr:from>
    <xdr:to>
      <xdr:col>15</xdr:col>
      <xdr:colOff>180975</xdr:colOff>
      <xdr:row>35</xdr:row>
      <xdr:rowOff>114721</xdr:rowOff>
    </xdr:to>
    <xdr:cxnSp macro="">
      <xdr:nvCxnSpPr>
        <xdr:cNvPr id="298" name="直線コネクタ 297"/>
        <xdr:cNvCxnSpPr/>
      </xdr:nvCxnSpPr>
      <xdr:spPr>
        <a:xfrm>
          <a:off x="9639300" y="5371119"/>
          <a:ext cx="838200" cy="74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56169</xdr:rowOff>
    </xdr:from>
    <xdr:to>
      <xdr:col>14</xdr:col>
      <xdr:colOff>28575</xdr:colOff>
      <xdr:row>36</xdr:row>
      <xdr:rowOff>160868</xdr:rowOff>
    </xdr:to>
    <xdr:cxnSp macro="">
      <xdr:nvCxnSpPr>
        <xdr:cNvPr id="301" name="直線コネクタ 300"/>
        <xdr:cNvCxnSpPr/>
      </xdr:nvCxnSpPr>
      <xdr:spPr>
        <a:xfrm flipV="1">
          <a:off x="8750300" y="5371119"/>
          <a:ext cx="889000" cy="9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152093</xdr:rowOff>
    </xdr:from>
    <xdr:to>
      <xdr:col>12</xdr:col>
      <xdr:colOff>511175</xdr:colOff>
      <xdr:row>36</xdr:row>
      <xdr:rowOff>160868</xdr:rowOff>
    </xdr:to>
    <xdr:cxnSp macro="">
      <xdr:nvCxnSpPr>
        <xdr:cNvPr id="304" name="直線コネクタ 303"/>
        <xdr:cNvCxnSpPr/>
      </xdr:nvCxnSpPr>
      <xdr:spPr>
        <a:xfrm>
          <a:off x="7861300" y="6324293"/>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152093</xdr:rowOff>
    </xdr:from>
    <xdr:to>
      <xdr:col>11</xdr:col>
      <xdr:colOff>307975</xdr:colOff>
      <xdr:row>37</xdr:row>
      <xdr:rowOff>22262</xdr:rowOff>
    </xdr:to>
    <xdr:cxnSp macro="">
      <xdr:nvCxnSpPr>
        <xdr:cNvPr id="307" name="直線コネクタ 306"/>
        <xdr:cNvCxnSpPr/>
      </xdr:nvCxnSpPr>
      <xdr:spPr>
        <a:xfrm flipV="1">
          <a:off x="6972300" y="6324293"/>
          <a:ext cx="889000" cy="4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63921</xdr:rowOff>
    </xdr:from>
    <xdr:to>
      <xdr:col>15</xdr:col>
      <xdr:colOff>231775</xdr:colOff>
      <xdr:row>35</xdr:row>
      <xdr:rowOff>165521</xdr:rowOff>
    </xdr:to>
    <xdr:sp macro="" textlink="">
      <xdr:nvSpPr>
        <xdr:cNvPr id="317" name="円/楕円 316"/>
        <xdr:cNvSpPr/>
      </xdr:nvSpPr>
      <xdr:spPr>
        <a:xfrm>
          <a:off x="10426700" y="60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86798</xdr:rowOff>
    </xdr:from>
    <xdr:ext cx="599010" cy="259045"/>
    <xdr:sp macro="" textlink="">
      <xdr:nvSpPr>
        <xdr:cNvPr id="318" name="補助費等該当値テキスト"/>
        <xdr:cNvSpPr txBox="1"/>
      </xdr:nvSpPr>
      <xdr:spPr>
        <a:xfrm>
          <a:off x="10528300" y="591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205,149</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5369</xdr:rowOff>
    </xdr:from>
    <xdr:to>
      <xdr:col>14</xdr:col>
      <xdr:colOff>79375</xdr:colOff>
      <xdr:row>31</xdr:row>
      <xdr:rowOff>106969</xdr:rowOff>
    </xdr:to>
    <xdr:sp macro="" textlink="">
      <xdr:nvSpPr>
        <xdr:cNvPr id="319" name="円/楕円 318"/>
        <xdr:cNvSpPr/>
      </xdr:nvSpPr>
      <xdr:spPr>
        <a:xfrm>
          <a:off x="9588500" y="53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123496</xdr:rowOff>
    </xdr:from>
    <xdr:ext cx="599010" cy="259045"/>
    <xdr:sp macro="" textlink="">
      <xdr:nvSpPr>
        <xdr:cNvPr id="320" name="テキスト ボックス 319"/>
        <xdr:cNvSpPr txBox="1"/>
      </xdr:nvSpPr>
      <xdr:spPr>
        <a:xfrm>
          <a:off x="9339794" y="509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110068</xdr:rowOff>
    </xdr:from>
    <xdr:to>
      <xdr:col>12</xdr:col>
      <xdr:colOff>561975</xdr:colOff>
      <xdr:row>37</xdr:row>
      <xdr:rowOff>40218</xdr:rowOff>
    </xdr:to>
    <xdr:sp macro="" textlink="">
      <xdr:nvSpPr>
        <xdr:cNvPr id="321" name="円/楕円 320"/>
        <xdr:cNvSpPr/>
      </xdr:nvSpPr>
      <xdr:spPr>
        <a:xfrm>
          <a:off x="8699500" y="62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31345</xdr:rowOff>
    </xdr:from>
    <xdr:ext cx="599010" cy="259045"/>
    <xdr:sp macro="" textlink="">
      <xdr:nvSpPr>
        <xdr:cNvPr id="322" name="テキスト ボックス 321"/>
        <xdr:cNvSpPr txBox="1"/>
      </xdr:nvSpPr>
      <xdr:spPr>
        <a:xfrm>
          <a:off x="8450794" y="637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101293</xdr:rowOff>
    </xdr:from>
    <xdr:to>
      <xdr:col>11</xdr:col>
      <xdr:colOff>358775</xdr:colOff>
      <xdr:row>37</xdr:row>
      <xdr:rowOff>31443</xdr:rowOff>
    </xdr:to>
    <xdr:sp macro="" textlink="">
      <xdr:nvSpPr>
        <xdr:cNvPr id="323" name="円/楕円 322"/>
        <xdr:cNvSpPr/>
      </xdr:nvSpPr>
      <xdr:spPr>
        <a:xfrm>
          <a:off x="7810500" y="627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22570</xdr:rowOff>
    </xdr:from>
    <xdr:ext cx="599010" cy="259045"/>
    <xdr:sp macro="" textlink="">
      <xdr:nvSpPr>
        <xdr:cNvPr id="324" name="テキスト ボックス 323"/>
        <xdr:cNvSpPr txBox="1"/>
      </xdr:nvSpPr>
      <xdr:spPr>
        <a:xfrm>
          <a:off x="7561794" y="636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141,205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142912</xdr:rowOff>
    </xdr:from>
    <xdr:to>
      <xdr:col>10</xdr:col>
      <xdr:colOff>155575</xdr:colOff>
      <xdr:row>37</xdr:row>
      <xdr:rowOff>73062</xdr:rowOff>
    </xdr:to>
    <xdr:sp macro="" textlink="">
      <xdr:nvSpPr>
        <xdr:cNvPr id="325" name="円/楕円 324"/>
        <xdr:cNvSpPr/>
      </xdr:nvSpPr>
      <xdr:spPr>
        <a:xfrm>
          <a:off x="6921500" y="63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64189</xdr:rowOff>
    </xdr:from>
    <xdr:ext cx="599010" cy="259045"/>
    <xdr:sp macro="" textlink="">
      <xdr:nvSpPr>
        <xdr:cNvPr id="326" name="テキスト ボックス 325"/>
        <xdr:cNvSpPr txBox="1"/>
      </xdr:nvSpPr>
      <xdr:spPr>
        <a:xfrm>
          <a:off x="6672794" y="640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118140</xdr:rowOff>
    </xdr:from>
    <xdr:to>
      <xdr:col>15</xdr:col>
      <xdr:colOff>180975</xdr:colOff>
      <xdr:row>58</xdr:row>
      <xdr:rowOff>127742</xdr:rowOff>
    </xdr:to>
    <xdr:cxnSp macro="">
      <xdr:nvCxnSpPr>
        <xdr:cNvPr id="355" name="直線コネクタ 354"/>
        <xdr:cNvCxnSpPr/>
      </xdr:nvCxnSpPr>
      <xdr:spPr>
        <a:xfrm>
          <a:off x="9639300" y="10062240"/>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118140</xdr:rowOff>
    </xdr:from>
    <xdr:to>
      <xdr:col>14</xdr:col>
      <xdr:colOff>28575</xdr:colOff>
      <xdr:row>58</xdr:row>
      <xdr:rowOff>137226</xdr:rowOff>
    </xdr:to>
    <xdr:cxnSp macro="">
      <xdr:nvCxnSpPr>
        <xdr:cNvPr id="358" name="直線コネクタ 357"/>
        <xdr:cNvCxnSpPr/>
      </xdr:nvCxnSpPr>
      <xdr:spPr>
        <a:xfrm flipV="1">
          <a:off x="8750300" y="10062240"/>
          <a:ext cx="889000" cy="1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137226</xdr:rowOff>
    </xdr:from>
    <xdr:to>
      <xdr:col>12</xdr:col>
      <xdr:colOff>511175</xdr:colOff>
      <xdr:row>58</xdr:row>
      <xdr:rowOff>163823</xdr:rowOff>
    </xdr:to>
    <xdr:cxnSp macro="">
      <xdr:nvCxnSpPr>
        <xdr:cNvPr id="361" name="直線コネクタ 360"/>
        <xdr:cNvCxnSpPr/>
      </xdr:nvCxnSpPr>
      <xdr:spPr>
        <a:xfrm flipV="1">
          <a:off x="7861300" y="10081326"/>
          <a:ext cx="889000" cy="2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107833</xdr:rowOff>
    </xdr:from>
    <xdr:to>
      <xdr:col>11</xdr:col>
      <xdr:colOff>307975</xdr:colOff>
      <xdr:row>58</xdr:row>
      <xdr:rowOff>163823</xdr:rowOff>
    </xdr:to>
    <xdr:cxnSp macro="">
      <xdr:nvCxnSpPr>
        <xdr:cNvPr id="364" name="直線コネクタ 363"/>
        <xdr:cNvCxnSpPr/>
      </xdr:nvCxnSpPr>
      <xdr:spPr>
        <a:xfrm>
          <a:off x="6972300" y="10051933"/>
          <a:ext cx="889000" cy="5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76942</xdr:rowOff>
    </xdr:from>
    <xdr:to>
      <xdr:col>15</xdr:col>
      <xdr:colOff>231775</xdr:colOff>
      <xdr:row>59</xdr:row>
      <xdr:rowOff>7092</xdr:rowOff>
    </xdr:to>
    <xdr:sp macro="" textlink="">
      <xdr:nvSpPr>
        <xdr:cNvPr id="374" name="円/楕円 373"/>
        <xdr:cNvSpPr/>
      </xdr:nvSpPr>
      <xdr:spPr>
        <a:xfrm>
          <a:off x="10426700" y="1002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32296</xdr:rowOff>
    </xdr:from>
    <xdr:ext cx="599010" cy="259045"/>
    <xdr:sp macro="" textlink="">
      <xdr:nvSpPr>
        <xdr:cNvPr id="375" name="普通建設事業費該当値テキスト"/>
        <xdr:cNvSpPr txBox="1"/>
      </xdr:nvSpPr>
      <xdr:spPr>
        <a:xfrm>
          <a:off x="10528300" y="9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67340</xdr:rowOff>
    </xdr:from>
    <xdr:to>
      <xdr:col>14</xdr:col>
      <xdr:colOff>79375</xdr:colOff>
      <xdr:row>58</xdr:row>
      <xdr:rowOff>168940</xdr:rowOff>
    </xdr:to>
    <xdr:sp macro="" textlink="">
      <xdr:nvSpPr>
        <xdr:cNvPr id="376" name="円/楕円 375"/>
        <xdr:cNvSpPr/>
      </xdr:nvSpPr>
      <xdr:spPr>
        <a:xfrm>
          <a:off x="9588500" y="100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160067</xdr:rowOff>
    </xdr:from>
    <xdr:ext cx="599010" cy="259045"/>
    <xdr:sp macro="" textlink="">
      <xdr:nvSpPr>
        <xdr:cNvPr id="377" name="テキスト ボックス 376"/>
        <xdr:cNvSpPr txBox="1"/>
      </xdr:nvSpPr>
      <xdr:spPr>
        <a:xfrm>
          <a:off x="9339794" y="1010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86426</xdr:rowOff>
    </xdr:from>
    <xdr:to>
      <xdr:col>12</xdr:col>
      <xdr:colOff>561975</xdr:colOff>
      <xdr:row>59</xdr:row>
      <xdr:rowOff>16576</xdr:rowOff>
    </xdr:to>
    <xdr:sp macro="" textlink="">
      <xdr:nvSpPr>
        <xdr:cNvPr id="378" name="円/楕円 377"/>
        <xdr:cNvSpPr/>
      </xdr:nvSpPr>
      <xdr:spPr>
        <a:xfrm>
          <a:off x="8699500" y="100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7703</xdr:rowOff>
    </xdr:from>
    <xdr:ext cx="599010" cy="259045"/>
    <xdr:sp macro="" textlink="">
      <xdr:nvSpPr>
        <xdr:cNvPr id="379" name="テキスト ボックス 378"/>
        <xdr:cNvSpPr txBox="1"/>
      </xdr:nvSpPr>
      <xdr:spPr>
        <a:xfrm>
          <a:off x="8450794" y="1012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113023</xdr:rowOff>
    </xdr:from>
    <xdr:to>
      <xdr:col>11</xdr:col>
      <xdr:colOff>358775</xdr:colOff>
      <xdr:row>59</xdr:row>
      <xdr:rowOff>43173</xdr:rowOff>
    </xdr:to>
    <xdr:sp macro="" textlink="">
      <xdr:nvSpPr>
        <xdr:cNvPr id="380" name="円/楕円 379"/>
        <xdr:cNvSpPr/>
      </xdr:nvSpPr>
      <xdr:spPr>
        <a:xfrm>
          <a:off x="7810500" y="100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34300</xdr:rowOff>
    </xdr:from>
    <xdr:ext cx="599010" cy="259045"/>
    <xdr:sp macro="" textlink="">
      <xdr:nvSpPr>
        <xdr:cNvPr id="381" name="テキスト ボックス 380"/>
        <xdr:cNvSpPr txBox="1"/>
      </xdr:nvSpPr>
      <xdr:spPr>
        <a:xfrm>
          <a:off x="7561794" y="1014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57033</xdr:rowOff>
    </xdr:from>
    <xdr:to>
      <xdr:col>10</xdr:col>
      <xdr:colOff>155575</xdr:colOff>
      <xdr:row>58</xdr:row>
      <xdr:rowOff>158633</xdr:rowOff>
    </xdr:to>
    <xdr:sp macro="" textlink="">
      <xdr:nvSpPr>
        <xdr:cNvPr id="382" name="円/楕円 381"/>
        <xdr:cNvSpPr/>
      </xdr:nvSpPr>
      <xdr:spPr>
        <a:xfrm>
          <a:off x="6921500" y="100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3710</xdr:rowOff>
    </xdr:from>
    <xdr:ext cx="599010" cy="259045"/>
    <xdr:sp macro="" textlink="">
      <xdr:nvSpPr>
        <xdr:cNvPr id="383" name="テキスト ボックス 382"/>
        <xdr:cNvSpPr txBox="1"/>
      </xdr:nvSpPr>
      <xdr:spPr>
        <a:xfrm>
          <a:off x="6672794" y="977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12" name="直線コネクタ 411"/>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44450</xdr:rowOff>
    </xdr:from>
    <xdr:to>
      <xdr:col>14</xdr:col>
      <xdr:colOff>28575</xdr:colOff>
      <xdr:row>79</xdr:row>
      <xdr:rowOff>44450</xdr:rowOff>
    </xdr:to>
    <xdr:cxnSp macro="">
      <xdr:nvCxnSpPr>
        <xdr:cNvPr id="415" name="直線コネクタ 414"/>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5" name="円/楕円 424"/>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6"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9" name="円/楕円 428"/>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30" name="テキスト ボックス 429"/>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125158</xdr:rowOff>
    </xdr:from>
    <xdr:to>
      <xdr:col>15</xdr:col>
      <xdr:colOff>180975</xdr:colOff>
      <xdr:row>98</xdr:row>
      <xdr:rowOff>143517</xdr:rowOff>
    </xdr:to>
    <xdr:cxnSp macro="">
      <xdr:nvCxnSpPr>
        <xdr:cNvPr id="459" name="直線コネクタ 458"/>
        <xdr:cNvCxnSpPr/>
      </xdr:nvCxnSpPr>
      <xdr:spPr>
        <a:xfrm>
          <a:off x="9639300" y="16927258"/>
          <a:ext cx="838200" cy="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125158</xdr:rowOff>
    </xdr:from>
    <xdr:to>
      <xdr:col>14</xdr:col>
      <xdr:colOff>28575</xdr:colOff>
      <xdr:row>98</xdr:row>
      <xdr:rowOff>140915</xdr:rowOff>
    </xdr:to>
    <xdr:cxnSp macro="">
      <xdr:nvCxnSpPr>
        <xdr:cNvPr id="462" name="直線コネクタ 461"/>
        <xdr:cNvCxnSpPr/>
      </xdr:nvCxnSpPr>
      <xdr:spPr>
        <a:xfrm flipV="1">
          <a:off x="8750300" y="16927258"/>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92717</xdr:rowOff>
    </xdr:from>
    <xdr:to>
      <xdr:col>15</xdr:col>
      <xdr:colOff>231775</xdr:colOff>
      <xdr:row>99</xdr:row>
      <xdr:rowOff>22867</xdr:rowOff>
    </xdr:to>
    <xdr:sp macro="" textlink="">
      <xdr:nvSpPr>
        <xdr:cNvPr id="472" name="円/楕円 471"/>
        <xdr:cNvSpPr/>
      </xdr:nvSpPr>
      <xdr:spPr>
        <a:xfrm>
          <a:off x="10426700" y="168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52094</xdr:rowOff>
    </xdr:from>
    <xdr:ext cx="599010" cy="259045"/>
    <xdr:sp macro="" textlink="">
      <xdr:nvSpPr>
        <xdr:cNvPr id="473" name="普通建設事業費 （ うち更新整備　）該当値テキスト"/>
        <xdr:cNvSpPr txBox="1"/>
      </xdr:nvSpPr>
      <xdr:spPr>
        <a:xfrm>
          <a:off x="10528300" y="1668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189,982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74358</xdr:rowOff>
    </xdr:from>
    <xdr:to>
      <xdr:col>14</xdr:col>
      <xdr:colOff>79375</xdr:colOff>
      <xdr:row>99</xdr:row>
      <xdr:rowOff>4508</xdr:rowOff>
    </xdr:to>
    <xdr:sp macro="" textlink="">
      <xdr:nvSpPr>
        <xdr:cNvPr id="474" name="円/楕円 473"/>
        <xdr:cNvSpPr/>
      </xdr:nvSpPr>
      <xdr:spPr>
        <a:xfrm>
          <a:off x="9588500" y="168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21035</xdr:rowOff>
    </xdr:from>
    <xdr:ext cx="599010" cy="259045"/>
    <xdr:sp macro="" textlink="">
      <xdr:nvSpPr>
        <xdr:cNvPr id="475" name="テキスト ボックス 474"/>
        <xdr:cNvSpPr txBox="1"/>
      </xdr:nvSpPr>
      <xdr:spPr>
        <a:xfrm>
          <a:off x="9339794" y="1665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90115</xdr:rowOff>
    </xdr:from>
    <xdr:to>
      <xdr:col>12</xdr:col>
      <xdr:colOff>561975</xdr:colOff>
      <xdr:row>99</xdr:row>
      <xdr:rowOff>20265</xdr:rowOff>
    </xdr:to>
    <xdr:sp macro="" textlink="">
      <xdr:nvSpPr>
        <xdr:cNvPr id="476" name="円/楕円 475"/>
        <xdr:cNvSpPr/>
      </xdr:nvSpPr>
      <xdr:spPr>
        <a:xfrm>
          <a:off x="8699500" y="168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36792</xdr:rowOff>
    </xdr:from>
    <xdr:ext cx="599010" cy="259045"/>
    <xdr:sp macro="" textlink="">
      <xdr:nvSpPr>
        <xdr:cNvPr id="477" name="テキスト ボックス 476"/>
        <xdr:cNvSpPr txBox="1"/>
      </xdr:nvSpPr>
      <xdr:spPr>
        <a:xfrm>
          <a:off x="8450794" y="1666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29366</xdr:rowOff>
    </xdr:from>
    <xdr:to>
      <xdr:col>23</xdr:col>
      <xdr:colOff>517525</xdr:colOff>
      <xdr:row>39</xdr:row>
      <xdr:rowOff>34727</xdr:rowOff>
    </xdr:to>
    <xdr:cxnSp macro="">
      <xdr:nvCxnSpPr>
        <xdr:cNvPr id="506" name="直線コネクタ 505"/>
        <xdr:cNvCxnSpPr/>
      </xdr:nvCxnSpPr>
      <xdr:spPr>
        <a:xfrm flipV="1">
          <a:off x="15481300" y="6715916"/>
          <a:ext cx="8382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34727</xdr:rowOff>
    </xdr:from>
    <xdr:to>
      <xdr:col>22</xdr:col>
      <xdr:colOff>365125</xdr:colOff>
      <xdr:row>39</xdr:row>
      <xdr:rowOff>44450</xdr:rowOff>
    </xdr:to>
    <xdr:cxnSp macro="">
      <xdr:nvCxnSpPr>
        <xdr:cNvPr id="509" name="直線コネクタ 508"/>
        <xdr:cNvCxnSpPr/>
      </xdr:nvCxnSpPr>
      <xdr:spPr>
        <a:xfrm flipV="1">
          <a:off x="14592300" y="6721277"/>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39653</xdr:rowOff>
    </xdr:from>
    <xdr:to>
      <xdr:col>21</xdr:col>
      <xdr:colOff>161925</xdr:colOff>
      <xdr:row>39</xdr:row>
      <xdr:rowOff>44450</xdr:rowOff>
    </xdr:to>
    <xdr:cxnSp macro="">
      <xdr:nvCxnSpPr>
        <xdr:cNvPr id="512" name="直線コネクタ 511"/>
        <xdr:cNvCxnSpPr/>
      </xdr:nvCxnSpPr>
      <xdr:spPr>
        <a:xfrm>
          <a:off x="13703300" y="6726203"/>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35588</xdr:rowOff>
    </xdr:from>
    <xdr:to>
      <xdr:col>19</xdr:col>
      <xdr:colOff>644525</xdr:colOff>
      <xdr:row>39</xdr:row>
      <xdr:rowOff>39653</xdr:rowOff>
    </xdr:to>
    <xdr:cxnSp macro="">
      <xdr:nvCxnSpPr>
        <xdr:cNvPr id="515" name="直線コネクタ 514"/>
        <xdr:cNvCxnSpPr/>
      </xdr:nvCxnSpPr>
      <xdr:spPr>
        <a:xfrm>
          <a:off x="12814300" y="6722138"/>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150016</xdr:rowOff>
    </xdr:from>
    <xdr:to>
      <xdr:col>23</xdr:col>
      <xdr:colOff>568325</xdr:colOff>
      <xdr:row>39</xdr:row>
      <xdr:rowOff>80166</xdr:rowOff>
    </xdr:to>
    <xdr:sp macro="" textlink="">
      <xdr:nvSpPr>
        <xdr:cNvPr id="525" name="円/楕円 524"/>
        <xdr:cNvSpPr/>
      </xdr:nvSpPr>
      <xdr:spPr>
        <a:xfrm>
          <a:off x="16268700" y="66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155377</xdr:rowOff>
    </xdr:from>
    <xdr:to>
      <xdr:col>22</xdr:col>
      <xdr:colOff>415925</xdr:colOff>
      <xdr:row>39</xdr:row>
      <xdr:rowOff>85527</xdr:rowOff>
    </xdr:to>
    <xdr:sp macro="" textlink="">
      <xdr:nvSpPr>
        <xdr:cNvPr id="527" name="円/楕円 526"/>
        <xdr:cNvSpPr/>
      </xdr:nvSpPr>
      <xdr:spPr>
        <a:xfrm>
          <a:off x="15430500" y="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76654</xdr:rowOff>
    </xdr:from>
    <xdr:ext cx="469744" cy="259045"/>
    <xdr:sp macro="" textlink="">
      <xdr:nvSpPr>
        <xdr:cNvPr id="528" name="テキスト ボックス 527"/>
        <xdr:cNvSpPr txBox="1"/>
      </xdr:nvSpPr>
      <xdr:spPr>
        <a:xfrm>
          <a:off x="15246427" y="676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160303</xdr:rowOff>
    </xdr:from>
    <xdr:to>
      <xdr:col>20</xdr:col>
      <xdr:colOff>9525</xdr:colOff>
      <xdr:row>39</xdr:row>
      <xdr:rowOff>90453</xdr:rowOff>
    </xdr:to>
    <xdr:sp macro="" textlink="">
      <xdr:nvSpPr>
        <xdr:cNvPr id="531" name="円/楕円 530"/>
        <xdr:cNvSpPr/>
      </xdr:nvSpPr>
      <xdr:spPr>
        <a:xfrm>
          <a:off x="13652500" y="667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81580</xdr:rowOff>
    </xdr:from>
    <xdr:ext cx="469744" cy="259045"/>
    <xdr:sp macro="" textlink="">
      <xdr:nvSpPr>
        <xdr:cNvPr id="532" name="テキスト ボックス 531"/>
        <xdr:cNvSpPr txBox="1"/>
      </xdr:nvSpPr>
      <xdr:spPr>
        <a:xfrm>
          <a:off x="13468427" y="67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156238</xdr:rowOff>
    </xdr:from>
    <xdr:to>
      <xdr:col>18</xdr:col>
      <xdr:colOff>492125</xdr:colOff>
      <xdr:row>39</xdr:row>
      <xdr:rowOff>86388</xdr:rowOff>
    </xdr:to>
    <xdr:sp macro="" textlink="">
      <xdr:nvSpPr>
        <xdr:cNvPr id="533" name="円/楕円 532"/>
        <xdr:cNvSpPr/>
      </xdr:nvSpPr>
      <xdr:spPr>
        <a:xfrm>
          <a:off x="12763500" y="667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77515</xdr:rowOff>
    </xdr:from>
    <xdr:ext cx="469744" cy="259045"/>
    <xdr:sp macro="" textlink="">
      <xdr:nvSpPr>
        <xdr:cNvPr id="534" name="テキスト ボックス 533"/>
        <xdr:cNvSpPr txBox="1"/>
      </xdr:nvSpPr>
      <xdr:spPr>
        <a:xfrm>
          <a:off x="12579427" y="676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32829</xdr:rowOff>
    </xdr:from>
    <xdr:to>
      <xdr:col>23</xdr:col>
      <xdr:colOff>517525</xdr:colOff>
      <xdr:row>78</xdr:row>
      <xdr:rowOff>34818</xdr:rowOff>
    </xdr:to>
    <xdr:cxnSp macro="">
      <xdr:nvCxnSpPr>
        <xdr:cNvPr id="618" name="直線コネクタ 617"/>
        <xdr:cNvCxnSpPr/>
      </xdr:nvCxnSpPr>
      <xdr:spPr>
        <a:xfrm flipV="1">
          <a:off x="15481300" y="13405929"/>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34818</xdr:rowOff>
    </xdr:from>
    <xdr:to>
      <xdr:col>22</xdr:col>
      <xdr:colOff>365125</xdr:colOff>
      <xdr:row>78</xdr:row>
      <xdr:rowOff>36094</xdr:rowOff>
    </xdr:to>
    <xdr:cxnSp macro="">
      <xdr:nvCxnSpPr>
        <xdr:cNvPr id="621" name="直線コネクタ 620"/>
        <xdr:cNvCxnSpPr/>
      </xdr:nvCxnSpPr>
      <xdr:spPr>
        <a:xfrm flipV="1">
          <a:off x="14592300" y="13407918"/>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32569</xdr:rowOff>
    </xdr:from>
    <xdr:to>
      <xdr:col>21</xdr:col>
      <xdr:colOff>161925</xdr:colOff>
      <xdr:row>78</xdr:row>
      <xdr:rowOff>36094</xdr:rowOff>
    </xdr:to>
    <xdr:cxnSp macro="">
      <xdr:nvCxnSpPr>
        <xdr:cNvPr id="624" name="直線コネクタ 623"/>
        <xdr:cNvCxnSpPr/>
      </xdr:nvCxnSpPr>
      <xdr:spPr>
        <a:xfrm>
          <a:off x="13703300" y="13405669"/>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6" name="テキスト ボックス 625"/>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15492</xdr:rowOff>
    </xdr:from>
    <xdr:to>
      <xdr:col>19</xdr:col>
      <xdr:colOff>644525</xdr:colOff>
      <xdr:row>78</xdr:row>
      <xdr:rowOff>32569</xdr:rowOff>
    </xdr:to>
    <xdr:cxnSp macro="">
      <xdr:nvCxnSpPr>
        <xdr:cNvPr id="627" name="直線コネクタ 626"/>
        <xdr:cNvCxnSpPr/>
      </xdr:nvCxnSpPr>
      <xdr:spPr>
        <a:xfrm>
          <a:off x="12814300" y="13388592"/>
          <a:ext cx="8890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153479</xdr:rowOff>
    </xdr:from>
    <xdr:to>
      <xdr:col>23</xdr:col>
      <xdr:colOff>568325</xdr:colOff>
      <xdr:row>78</xdr:row>
      <xdr:rowOff>83629</xdr:rowOff>
    </xdr:to>
    <xdr:sp macro="" textlink="">
      <xdr:nvSpPr>
        <xdr:cNvPr id="637" name="円/楕円 636"/>
        <xdr:cNvSpPr/>
      </xdr:nvSpPr>
      <xdr:spPr>
        <a:xfrm>
          <a:off x="16268700" y="1335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131906</xdr:rowOff>
    </xdr:from>
    <xdr:ext cx="599010" cy="259045"/>
    <xdr:sp macro="" textlink="">
      <xdr:nvSpPr>
        <xdr:cNvPr id="638" name="公債費該当値テキスト"/>
        <xdr:cNvSpPr txBox="1"/>
      </xdr:nvSpPr>
      <xdr:spPr>
        <a:xfrm>
          <a:off x="16370300" y="1333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144,150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155468</xdr:rowOff>
    </xdr:from>
    <xdr:to>
      <xdr:col>22</xdr:col>
      <xdr:colOff>415925</xdr:colOff>
      <xdr:row>78</xdr:row>
      <xdr:rowOff>85618</xdr:rowOff>
    </xdr:to>
    <xdr:sp macro="" textlink="">
      <xdr:nvSpPr>
        <xdr:cNvPr id="639" name="円/楕円 638"/>
        <xdr:cNvSpPr/>
      </xdr:nvSpPr>
      <xdr:spPr>
        <a:xfrm>
          <a:off x="154305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76745</xdr:rowOff>
    </xdr:from>
    <xdr:ext cx="599010" cy="259045"/>
    <xdr:sp macro="" textlink="">
      <xdr:nvSpPr>
        <xdr:cNvPr id="640" name="テキスト ボックス 639"/>
        <xdr:cNvSpPr txBox="1"/>
      </xdr:nvSpPr>
      <xdr:spPr>
        <a:xfrm>
          <a:off x="15181794" y="1344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156744</xdr:rowOff>
    </xdr:from>
    <xdr:to>
      <xdr:col>21</xdr:col>
      <xdr:colOff>212725</xdr:colOff>
      <xdr:row>78</xdr:row>
      <xdr:rowOff>86894</xdr:rowOff>
    </xdr:to>
    <xdr:sp macro="" textlink="">
      <xdr:nvSpPr>
        <xdr:cNvPr id="641" name="円/楕円 640"/>
        <xdr:cNvSpPr/>
      </xdr:nvSpPr>
      <xdr:spPr>
        <a:xfrm>
          <a:off x="14541500" y="133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78021</xdr:rowOff>
    </xdr:from>
    <xdr:ext cx="599010" cy="259045"/>
    <xdr:sp macro="" textlink="">
      <xdr:nvSpPr>
        <xdr:cNvPr id="642" name="テキスト ボックス 641"/>
        <xdr:cNvSpPr txBox="1"/>
      </xdr:nvSpPr>
      <xdr:spPr>
        <a:xfrm>
          <a:off x="14292794" y="134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153219</xdr:rowOff>
    </xdr:from>
    <xdr:to>
      <xdr:col>20</xdr:col>
      <xdr:colOff>9525</xdr:colOff>
      <xdr:row>78</xdr:row>
      <xdr:rowOff>83369</xdr:rowOff>
    </xdr:to>
    <xdr:sp macro="" textlink="">
      <xdr:nvSpPr>
        <xdr:cNvPr id="643" name="円/楕円 642"/>
        <xdr:cNvSpPr/>
      </xdr:nvSpPr>
      <xdr:spPr>
        <a:xfrm>
          <a:off x="13652500" y="133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74496</xdr:rowOff>
    </xdr:from>
    <xdr:ext cx="599010" cy="259045"/>
    <xdr:sp macro="" textlink="">
      <xdr:nvSpPr>
        <xdr:cNvPr id="644" name="テキスト ボックス 643"/>
        <xdr:cNvSpPr txBox="1"/>
      </xdr:nvSpPr>
      <xdr:spPr>
        <a:xfrm>
          <a:off x="13403794" y="1344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136142</xdr:rowOff>
    </xdr:from>
    <xdr:to>
      <xdr:col>18</xdr:col>
      <xdr:colOff>492125</xdr:colOff>
      <xdr:row>78</xdr:row>
      <xdr:rowOff>66292</xdr:rowOff>
    </xdr:to>
    <xdr:sp macro="" textlink="">
      <xdr:nvSpPr>
        <xdr:cNvPr id="645" name="円/楕円 644"/>
        <xdr:cNvSpPr/>
      </xdr:nvSpPr>
      <xdr:spPr>
        <a:xfrm>
          <a:off x="12763500" y="133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82819</xdr:rowOff>
    </xdr:from>
    <xdr:ext cx="599010" cy="259045"/>
    <xdr:sp macro="" textlink="">
      <xdr:nvSpPr>
        <xdr:cNvPr id="646" name="テキスト ボックス 645"/>
        <xdr:cNvSpPr txBox="1"/>
      </xdr:nvSpPr>
      <xdr:spPr>
        <a:xfrm>
          <a:off x="12514794" y="1311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96399</xdr:rowOff>
    </xdr:from>
    <xdr:to>
      <xdr:col>23</xdr:col>
      <xdr:colOff>517525</xdr:colOff>
      <xdr:row>98</xdr:row>
      <xdr:rowOff>99806</xdr:rowOff>
    </xdr:to>
    <xdr:cxnSp macro="">
      <xdr:nvCxnSpPr>
        <xdr:cNvPr id="673" name="直線コネクタ 672"/>
        <xdr:cNvCxnSpPr/>
      </xdr:nvCxnSpPr>
      <xdr:spPr>
        <a:xfrm flipV="1">
          <a:off x="15481300" y="16898499"/>
          <a:ext cx="8382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99806</xdr:rowOff>
    </xdr:from>
    <xdr:to>
      <xdr:col>22</xdr:col>
      <xdr:colOff>365125</xdr:colOff>
      <xdr:row>98</xdr:row>
      <xdr:rowOff>112678</xdr:rowOff>
    </xdr:to>
    <xdr:cxnSp macro="">
      <xdr:nvCxnSpPr>
        <xdr:cNvPr id="676" name="直線コネクタ 675"/>
        <xdr:cNvCxnSpPr/>
      </xdr:nvCxnSpPr>
      <xdr:spPr>
        <a:xfrm flipV="1">
          <a:off x="14592300" y="16901906"/>
          <a:ext cx="8890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60748</xdr:rowOff>
    </xdr:from>
    <xdr:to>
      <xdr:col>21</xdr:col>
      <xdr:colOff>161925</xdr:colOff>
      <xdr:row>98</xdr:row>
      <xdr:rowOff>112678</xdr:rowOff>
    </xdr:to>
    <xdr:cxnSp macro="">
      <xdr:nvCxnSpPr>
        <xdr:cNvPr id="679" name="直線コネクタ 678"/>
        <xdr:cNvCxnSpPr/>
      </xdr:nvCxnSpPr>
      <xdr:spPr>
        <a:xfrm>
          <a:off x="13703300" y="16862848"/>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60748</xdr:rowOff>
    </xdr:from>
    <xdr:to>
      <xdr:col>19</xdr:col>
      <xdr:colOff>644525</xdr:colOff>
      <xdr:row>98</xdr:row>
      <xdr:rowOff>124893</xdr:rowOff>
    </xdr:to>
    <xdr:cxnSp macro="">
      <xdr:nvCxnSpPr>
        <xdr:cNvPr id="682" name="直線コネクタ 681"/>
        <xdr:cNvCxnSpPr/>
      </xdr:nvCxnSpPr>
      <xdr:spPr>
        <a:xfrm flipV="1">
          <a:off x="12814300" y="16862848"/>
          <a:ext cx="8890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45599</xdr:rowOff>
    </xdr:from>
    <xdr:to>
      <xdr:col>23</xdr:col>
      <xdr:colOff>568325</xdr:colOff>
      <xdr:row>98</xdr:row>
      <xdr:rowOff>147199</xdr:rowOff>
    </xdr:to>
    <xdr:sp macro="" textlink="">
      <xdr:nvSpPr>
        <xdr:cNvPr id="692" name="円/楕円 691"/>
        <xdr:cNvSpPr/>
      </xdr:nvSpPr>
      <xdr:spPr>
        <a:xfrm>
          <a:off x="16268700" y="168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49006</xdr:rowOff>
    </xdr:from>
    <xdr:to>
      <xdr:col>22</xdr:col>
      <xdr:colOff>415925</xdr:colOff>
      <xdr:row>98</xdr:row>
      <xdr:rowOff>150606</xdr:rowOff>
    </xdr:to>
    <xdr:sp macro="" textlink="">
      <xdr:nvSpPr>
        <xdr:cNvPr id="694" name="円/楕円 693"/>
        <xdr:cNvSpPr/>
      </xdr:nvSpPr>
      <xdr:spPr>
        <a:xfrm>
          <a:off x="15430500" y="1685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141733</xdr:rowOff>
    </xdr:from>
    <xdr:ext cx="534377" cy="259045"/>
    <xdr:sp macro="" textlink="">
      <xdr:nvSpPr>
        <xdr:cNvPr id="695" name="テキスト ボックス 694"/>
        <xdr:cNvSpPr txBox="1"/>
      </xdr:nvSpPr>
      <xdr:spPr>
        <a:xfrm>
          <a:off x="15214111" y="169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61878</xdr:rowOff>
    </xdr:from>
    <xdr:to>
      <xdr:col>21</xdr:col>
      <xdr:colOff>212725</xdr:colOff>
      <xdr:row>98</xdr:row>
      <xdr:rowOff>163478</xdr:rowOff>
    </xdr:to>
    <xdr:sp macro="" textlink="">
      <xdr:nvSpPr>
        <xdr:cNvPr id="696" name="円/楕円 695"/>
        <xdr:cNvSpPr/>
      </xdr:nvSpPr>
      <xdr:spPr>
        <a:xfrm>
          <a:off x="14541500" y="1686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154605</xdr:rowOff>
    </xdr:from>
    <xdr:ext cx="534377" cy="259045"/>
    <xdr:sp macro="" textlink="">
      <xdr:nvSpPr>
        <xdr:cNvPr id="697" name="テキスト ボックス 696"/>
        <xdr:cNvSpPr txBox="1"/>
      </xdr:nvSpPr>
      <xdr:spPr>
        <a:xfrm>
          <a:off x="14325111" y="169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9948</xdr:rowOff>
    </xdr:from>
    <xdr:to>
      <xdr:col>20</xdr:col>
      <xdr:colOff>9525</xdr:colOff>
      <xdr:row>98</xdr:row>
      <xdr:rowOff>111548</xdr:rowOff>
    </xdr:to>
    <xdr:sp macro="" textlink="">
      <xdr:nvSpPr>
        <xdr:cNvPr id="698" name="円/楕円 697"/>
        <xdr:cNvSpPr/>
      </xdr:nvSpPr>
      <xdr:spPr>
        <a:xfrm>
          <a:off x="13652500" y="168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128075</xdr:rowOff>
    </xdr:from>
    <xdr:ext cx="534377" cy="259045"/>
    <xdr:sp macro="" textlink="">
      <xdr:nvSpPr>
        <xdr:cNvPr id="699" name="テキスト ボックス 698"/>
        <xdr:cNvSpPr txBox="1"/>
      </xdr:nvSpPr>
      <xdr:spPr>
        <a:xfrm>
          <a:off x="13436111" y="165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74093</xdr:rowOff>
    </xdr:from>
    <xdr:to>
      <xdr:col>18</xdr:col>
      <xdr:colOff>492125</xdr:colOff>
      <xdr:row>99</xdr:row>
      <xdr:rowOff>4243</xdr:rowOff>
    </xdr:to>
    <xdr:sp macro="" textlink="">
      <xdr:nvSpPr>
        <xdr:cNvPr id="700" name="円/楕円 699"/>
        <xdr:cNvSpPr/>
      </xdr:nvSpPr>
      <xdr:spPr>
        <a:xfrm>
          <a:off x="12763500" y="168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166820</xdr:rowOff>
    </xdr:from>
    <xdr:ext cx="534377" cy="259045"/>
    <xdr:sp macro="" textlink="">
      <xdr:nvSpPr>
        <xdr:cNvPr id="701" name="テキスト ボックス 700"/>
        <xdr:cNvSpPr txBox="1"/>
      </xdr:nvSpPr>
      <xdr:spPr>
        <a:xfrm>
          <a:off x="12547111" y="169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35344</xdr:rowOff>
    </xdr:from>
    <xdr:to>
      <xdr:col>32</xdr:col>
      <xdr:colOff>187325</xdr:colOff>
      <xdr:row>39</xdr:row>
      <xdr:rowOff>43802</xdr:rowOff>
    </xdr:to>
    <xdr:cxnSp macro="">
      <xdr:nvCxnSpPr>
        <xdr:cNvPr id="730" name="直線コネクタ 729"/>
        <xdr:cNvCxnSpPr/>
      </xdr:nvCxnSpPr>
      <xdr:spPr>
        <a:xfrm flipV="1">
          <a:off x="21323300" y="6721894"/>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43802</xdr:rowOff>
    </xdr:from>
    <xdr:to>
      <xdr:col>31</xdr:col>
      <xdr:colOff>34925</xdr:colOff>
      <xdr:row>39</xdr:row>
      <xdr:rowOff>43841</xdr:rowOff>
    </xdr:to>
    <xdr:cxnSp macro="">
      <xdr:nvCxnSpPr>
        <xdr:cNvPr id="733" name="直線コネクタ 732"/>
        <xdr:cNvCxnSpPr/>
      </xdr:nvCxnSpPr>
      <xdr:spPr>
        <a:xfrm flipV="1">
          <a:off x="20434300" y="6730352"/>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43841</xdr:rowOff>
    </xdr:from>
    <xdr:to>
      <xdr:col>29</xdr:col>
      <xdr:colOff>517525</xdr:colOff>
      <xdr:row>39</xdr:row>
      <xdr:rowOff>44450</xdr:rowOff>
    </xdr:to>
    <xdr:cxnSp macro="">
      <xdr:nvCxnSpPr>
        <xdr:cNvPr id="736" name="直線コネクタ 735"/>
        <xdr:cNvCxnSpPr/>
      </xdr:nvCxnSpPr>
      <xdr:spPr>
        <a:xfrm flipV="1">
          <a:off x="19545300" y="67303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155994</xdr:rowOff>
    </xdr:from>
    <xdr:to>
      <xdr:col>32</xdr:col>
      <xdr:colOff>238125</xdr:colOff>
      <xdr:row>39</xdr:row>
      <xdr:rowOff>86144</xdr:rowOff>
    </xdr:to>
    <xdr:sp macro="" textlink="">
      <xdr:nvSpPr>
        <xdr:cNvPr id="749" name="円/楕円 748"/>
        <xdr:cNvSpPr/>
      </xdr:nvSpPr>
      <xdr:spPr>
        <a:xfrm>
          <a:off x="22110700" y="66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78565" cy="259045"/>
    <xdr:sp macro="" textlink="">
      <xdr:nvSpPr>
        <xdr:cNvPr id="750" name="投資及び出資金該当値テキスト"/>
        <xdr:cNvSpPr txBox="1"/>
      </xdr:nvSpPr>
      <xdr:spPr>
        <a:xfrm>
          <a:off x="22212300"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164452</xdr:rowOff>
    </xdr:from>
    <xdr:to>
      <xdr:col>31</xdr:col>
      <xdr:colOff>85725</xdr:colOff>
      <xdr:row>39</xdr:row>
      <xdr:rowOff>94602</xdr:rowOff>
    </xdr:to>
    <xdr:sp macro="" textlink="">
      <xdr:nvSpPr>
        <xdr:cNvPr id="751" name="円/楕円 750"/>
        <xdr:cNvSpPr/>
      </xdr:nvSpPr>
      <xdr:spPr>
        <a:xfrm>
          <a:off x="21272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85729</xdr:rowOff>
    </xdr:from>
    <xdr:ext cx="313932" cy="259045"/>
    <xdr:sp macro="" textlink="">
      <xdr:nvSpPr>
        <xdr:cNvPr id="752" name="テキスト ボックス 751"/>
        <xdr:cNvSpPr txBox="1"/>
      </xdr:nvSpPr>
      <xdr:spPr>
        <a:xfrm>
          <a:off x="21166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164491</xdr:rowOff>
    </xdr:from>
    <xdr:to>
      <xdr:col>29</xdr:col>
      <xdr:colOff>568325</xdr:colOff>
      <xdr:row>39</xdr:row>
      <xdr:rowOff>94641</xdr:rowOff>
    </xdr:to>
    <xdr:sp macro="" textlink="">
      <xdr:nvSpPr>
        <xdr:cNvPr id="753" name="円/楕円 752"/>
        <xdr:cNvSpPr/>
      </xdr:nvSpPr>
      <xdr:spPr>
        <a:xfrm>
          <a:off x="20383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85768</xdr:rowOff>
    </xdr:from>
    <xdr:ext cx="313932" cy="259045"/>
    <xdr:sp macro="" textlink="">
      <xdr:nvSpPr>
        <xdr:cNvPr id="754" name="テキスト ボックス 753"/>
        <xdr:cNvSpPr txBox="1"/>
      </xdr:nvSpPr>
      <xdr:spPr>
        <a:xfrm>
          <a:off x="20277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117869</xdr:rowOff>
    </xdr:from>
    <xdr:to>
      <xdr:col>32</xdr:col>
      <xdr:colOff>187325</xdr:colOff>
      <xdr:row>58</xdr:row>
      <xdr:rowOff>117891</xdr:rowOff>
    </xdr:to>
    <xdr:cxnSp macro="">
      <xdr:nvCxnSpPr>
        <xdr:cNvPr id="785" name="直線コネクタ 784"/>
        <xdr:cNvCxnSpPr/>
      </xdr:nvCxnSpPr>
      <xdr:spPr>
        <a:xfrm flipV="1">
          <a:off x="21323300" y="10061969"/>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117891</xdr:rowOff>
    </xdr:from>
    <xdr:to>
      <xdr:col>31</xdr:col>
      <xdr:colOff>34925</xdr:colOff>
      <xdr:row>58</xdr:row>
      <xdr:rowOff>118486</xdr:rowOff>
    </xdr:to>
    <xdr:cxnSp macro="">
      <xdr:nvCxnSpPr>
        <xdr:cNvPr id="788" name="直線コネクタ 787"/>
        <xdr:cNvCxnSpPr/>
      </xdr:nvCxnSpPr>
      <xdr:spPr>
        <a:xfrm flipV="1">
          <a:off x="20434300" y="1006199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118440</xdr:rowOff>
    </xdr:from>
    <xdr:to>
      <xdr:col>29</xdr:col>
      <xdr:colOff>517525</xdr:colOff>
      <xdr:row>58</xdr:row>
      <xdr:rowOff>118486</xdr:rowOff>
    </xdr:to>
    <xdr:cxnSp macro="">
      <xdr:nvCxnSpPr>
        <xdr:cNvPr id="791" name="直線コネクタ 790"/>
        <xdr:cNvCxnSpPr/>
      </xdr:nvCxnSpPr>
      <xdr:spPr>
        <a:xfrm>
          <a:off x="19545300" y="1006254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118280</xdr:rowOff>
    </xdr:from>
    <xdr:to>
      <xdr:col>28</xdr:col>
      <xdr:colOff>314325</xdr:colOff>
      <xdr:row>58</xdr:row>
      <xdr:rowOff>118440</xdr:rowOff>
    </xdr:to>
    <xdr:cxnSp macro="">
      <xdr:nvCxnSpPr>
        <xdr:cNvPr id="794" name="直線コネクタ 793"/>
        <xdr:cNvCxnSpPr/>
      </xdr:nvCxnSpPr>
      <xdr:spPr>
        <a:xfrm>
          <a:off x="18656300" y="10062380"/>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67069</xdr:rowOff>
    </xdr:from>
    <xdr:to>
      <xdr:col>32</xdr:col>
      <xdr:colOff>238125</xdr:colOff>
      <xdr:row>58</xdr:row>
      <xdr:rowOff>168669</xdr:rowOff>
    </xdr:to>
    <xdr:sp macro="" textlink="">
      <xdr:nvSpPr>
        <xdr:cNvPr id="804" name="円/楕円 803"/>
        <xdr:cNvSpPr/>
      </xdr:nvSpPr>
      <xdr:spPr>
        <a:xfrm>
          <a:off x="22110700" y="100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153446</xdr:rowOff>
    </xdr:from>
    <xdr:ext cx="378565" cy="259045"/>
    <xdr:sp macro="" textlink="">
      <xdr:nvSpPr>
        <xdr:cNvPr id="805" name="貸付金該当値テキスト"/>
        <xdr:cNvSpPr txBox="1"/>
      </xdr:nvSpPr>
      <xdr:spPr>
        <a:xfrm>
          <a:off x="22212300" y="9926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67091</xdr:rowOff>
    </xdr:from>
    <xdr:to>
      <xdr:col>31</xdr:col>
      <xdr:colOff>85725</xdr:colOff>
      <xdr:row>58</xdr:row>
      <xdr:rowOff>168691</xdr:rowOff>
    </xdr:to>
    <xdr:sp macro="" textlink="">
      <xdr:nvSpPr>
        <xdr:cNvPr id="806" name="円/楕円 805"/>
        <xdr:cNvSpPr/>
      </xdr:nvSpPr>
      <xdr:spPr>
        <a:xfrm>
          <a:off x="21272500" y="100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159818</xdr:rowOff>
    </xdr:from>
    <xdr:ext cx="378565" cy="259045"/>
    <xdr:sp macro="" textlink="">
      <xdr:nvSpPr>
        <xdr:cNvPr id="807" name="テキスト ボックス 806"/>
        <xdr:cNvSpPr txBox="1"/>
      </xdr:nvSpPr>
      <xdr:spPr>
        <a:xfrm>
          <a:off x="21134017" y="10103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67686</xdr:rowOff>
    </xdr:from>
    <xdr:to>
      <xdr:col>29</xdr:col>
      <xdr:colOff>568325</xdr:colOff>
      <xdr:row>58</xdr:row>
      <xdr:rowOff>169286</xdr:rowOff>
    </xdr:to>
    <xdr:sp macro="" textlink="">
      <xdr:nvSpPr>
        <xdr:cNvPr id="808" name="円/楕円 807"/>
        <xdr:cNvSpPr/>
      </xdr:nvSpPr>
      <xdr:spPr>
        <a:xfrm>
          <a:off x="20383500" y="100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160413</xdr:rowOff>
    </xdr:from>
    <xdr:ext cx="378565" cy="259045"/>
    <xdr:sp macro="" textlink="">
      <xdr:nvSpPr>
        <xdr:cNvPr id="809" name="テキスト ボックス 808"/>
        <xdr:cNvSpPr txBox="1"/>
      </xdr:nvSpPr>
      <xdr:spPr>
        <a:xfrm>
          <a:off x="20245017" y="10104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67640</xdr:rowOff>
    </xdr:from>
    <xdr:to>
      <xdr:col>28</xdr:col>
      <xdr:colOff>365125</xdr:colOff>
      <xdr:row>58</xdr:row>
      <xdr:rowOff>169240</xdr:rowOff>
    </xdr:to>
    <xdr:sp macro="" textlink="">
      <xdr:nvSpPr>
        <xdr:cNvPr id="810" name="円/楕円 809"/>
        <xdr:cNvSpPr/>
      </xdr:nvSpPr>
      <xdr:spPr>
        <a:xfrm>
          <a:off x="19494500" y="10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160367</xdr:rowOff>
    </xdr:from>
    <xdr:ext cx="378565" cy="259045"/>
    <xdr:sp macro="" textlink="">
      <xdr:nvSpPr>
        <xdr:cNvPr id="811" name="テキスト ボックス 810"/>
        <xdr:cNvSpPr txBox="1"/>
      </xdr:nvSpPr>
      <xdr:spPr>
        <a:xfrm>
          <a:off x="19356017" y="1010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67480</xdr:rowOff>
    </xdr:from>
    <xdr:to>
      <xdr:col>27</xdr:col>
      <xdr:colOff>161925</xdr:colOff>
      <xdr:row>58</xdr:row>
      <xdr:rowOff>169080</xdr:rowOff>
    </xdr:to>
    <xdr:sp macro="" textlink="">
      <xdr:nvSpPr>
        <xdr:cNvPr id="812" name="円/楕円 811"/>
        <xdr:cNvSpPr/>
      </xdr:nvSpPr>
      <xdr:spPr>
        <a:xfrm>
          <a:off x="18605500" y="100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160207</xdr:rowOff>
    </xdr:from>
    <xdr:ext cx="378565" cy="259045"/>
    <xdr:sp macro="" textlink="">
      <xdr:nvSpPr>
        <xdr:cNvPr id="813" name="テキスト ボックス 812"/>
        <xdr:cNvSpPr txBox="1"/>
      </xdr:nvSpPr>
      <xdr:spPr>
        <a:xfrm>
          <a:off x="18467017" y="1010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83615</xdr:rowOff>
    </xdr:from>
    <xdr:to>
      <xdr:col>32</xdr:col>
      <xdr:colOff>187325</xdr:colOff>
      <xdr:row>75</xdr:row>
      <xdr:rowOff>98790</xdr:rowOff>
    </xdr:to>
    <xdr:cxnSp macro="">
      <xdr:nvCxnSpPr>
        <xdr:cNvPr id="840" name="直線コネクタ 839"/>
        <xdr:cNvCxnSpPr/>
      </xdr:nvCxnSpPr>
      <xdr:spPr>
        <a:xfrm>
          <a:off x="21323300" y="12942365"/>
          <a:ext cx="8382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83615</xdr:rowOff>
    </xdr:from>
    <xdr:to>
      <xdr:col>31</xdr:col>
      <xdr:colOff>34925</xdr:colOff>
      <xdr:row>75</xdr:row>
      <xdr:rowOff>137711</xdr:rowOff>
    </xdr:to>
    <xdr:cxnSp macro="">
      <xdr:nvCxnSpPr>
        <xdr:cNvPr id="843" name="直線コネクタ 842"/>
        <xdr:cNvCxnSpPr/>
      </xdr:nvCxnSpPr>
      <xdr:spPr>
        <a:xfrm flipV="1">
          <a:off x="20434300" y="12942365"/>
          <a:ext cx="8890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137711</xdr:rowOff>
    </xdr:from>
    <xdr:to>
      <xdr:col>29</xdr:col>
      <xdr:colOff>517525</xdr:colOff>
      <xdr:row>75</xdr:row>
      <xdr:rowOff>165664</xdr:rowOff>
    </xdr:to>
    <xdr:cxnSp macro="">
      <xdr:nvCxnSpPr>
        <xdr:cNvPr id="846" name="直線コネクタ 845"/>
        <xdr:cNvCxnSpPr/>
      </xdr:nvCxnSpPr>
      <xdr:spPr>
        <a:xfrm flipV="1">
          <a:off x="19545300" y="12996461"/>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165664</xdr:rowOff>
    </xdr:from>
    <xdr:to>
      <xdr:col>28</xdr:col>
      <xdr:colOff>314325</xdr:colOff>
      <xdr:row>76</xdr:row>
      <xdr:rowOff>39756</xdr:rowOff>
    </xdr:to>
    <xdr:cxnSp macro="">
      <xdr:nvCxnSpPr>
        <xdr:cNvPr id="849" name="直線コネクタ 848"/>
        <xdr:cNvCxnSpPr/>
      </xdr:nvCxnSpPr>
      <xdr:spPr>
        <a:xfrm flipV="1">
          <a:off x="18656300" y="13024414"/>
          <a:ext cx="889000" cy="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47990</xdr:rowOff>
    </xdr:from>
    <xdr:to>
      <xdr:col>32</xdr:col>
      <xdr:colOff>238125</xdr:colOff>
      <xdr:row>75</xdr:row>
      <xdr:rowOff>149591</xdr:rowOff>
    </xdr:to>
    <xdr:sp macro="" textlink="">
      <xdr:nvSpPr>
        <xdr:cNvPr id="859" name="円/楕円 858"/>
        <xdr:cNvSpPr/>
      </xdr:nvSpPr>
      <xdr:spPr>
        <a:xfrm>
          <a:off x="22110700" y="129067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70867</xdr:rowOff>
    </xdr:from>
    <xdr:ext cx="599010" cy="259045"/>
    <xdr:sp macro="" textlink="">
      <xdr:nvSpPr>
        <xdr:cNvPr id="860" name="繰出金該当値テキスト"/>
        <xdr:cNvSpPr txBox="1"/>
      </xdr:nvSpPr>
      <xdr:spPr>
        <a:xfrm>
          <a:off x="22212300" y="1275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121,448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32815</xdr:rowOff>
    </xdr:from>
    <xdr:to>
      <xdr:col>31</xdr:col>
      <xdr:colOff>85725</xdr:colOff>
      <xdr:row>75</xdr:row>
      <xdr:rowOff>134415</xdr:rowOff>
    </xdr:to>
    <xdr:sp macro="" textlink="">
      <xdr:nvSpPr>
        <xdr:cNvPr id="861" name="円/楕円 860"/>
        <xdr:cNvSpPr/>
      </xdr:nvSpPr>
      <xdr:spPr>
        <a:xfrm>
          <a:off x="21272500" y="12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150942</xdr:rowOff>
    </xdr:from>
    <xdr:ext cx="599010" cy="259045"/>
    <xdr:sp macro="" textlink="">
      <xdr:nvSpPr>
        <xdr:cNvPr id="862" name="テキスト ボックス 861"/>
        <xdr:cNvSpPr txBox="1"/>
      </xdr:nvSpPr>
      <xdr:spPr>
        <a:xfrm>
          <a:off x="21023794" y="1266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124,767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86911</xdr:rowOff>
    </xdr:from>
    <xdr:to>
      <xdr:col>29</xdr:col>
      <xdr:colOff>568325</xdr:colOff>
      <xdr:row>76</xdr:row>
      <xdr:rowOff>17061</xdr:rowOff>
    </xdr:to>
    <xdr:sp macro="" textlink="">
      <xdr:nvSpPr>
        <xdr:cNvPr id="863" name="円/楕円 862"/>
        <xdr:cNvSpPr/>
      </xdr:nvSpPr>
      <xdr:spPr>
        <a:xfrm>
          <a:off x="20383500" y="129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33588</xdr:rowOff>
    </xdr:from>
    <xdr:ext cx="599010" cy="259045"/>
    <xdr:sp macro="" textlink="">
      <xdr:nvSpPr>
        <xdr:cNvPr id="864" name="テキスト ボックス 863"/>
        <xdr:cNvSpPr txBox="1"/>
      </xdr:nvSpPr>
      <xdr:spPr>
        <a:xfrm>
          <a:off x="20134794" y="1272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114864</xdr:rowOff>
    </xdr:from>
    <xdr:to>
      <xdr:col>28</xdr:col>
      <xdr:colOff>365125</xdr:colOff>
      <xdr:row>76</xdr:row>
      <xdr:rowOff>45014</xdr:rowOff>
    </xdr:to>
    <xdr:sp macro="" textlink="">
      <xdr:nvSpPr>
        <xdr:cNvPr id="865" name="円/楕円 864"/>
        <xdr:cNvSpPr/>
      </xdr:nvSpPr>
      <xdr:spPr>
        <a:xfrm>
          <a:off x="19494500" y="1297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61541</xdr:rowOff>
    </xdr:from>
    <xdr:ext cx="599010" cy="259045"/>
    <xdr:sp macro="" textlink="">
      <xdr:nvSpPr>
        <xdr:cNvPr id="866" name="テキスト ボックス 865"/>
        <xdr:cNvSpPr txBox="1"/>
      </xdr:nvSpPr>
      <xdr:spPr>
        <a:xfrm>
          <a:off x="19245794" y="1274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160406</xdr:rowOff>
    </xdr:from>
    <xdr:to>
      <xdr:col>27</xdr:col>
      <xdr:colOff>161925</xdr:colOff>
      <xdr:row>76</xdr:row>
      <xdr:rowOff>90556</xdr:rowOff>
    </xdr:to>
    <xdr:sp macro="" textlink="">
      <xdr:nvSpPr>
        <xdr:cNvPr id="867" name="円/楕円 866"/>
        <xdr:cNvSpPr/>
      </xdr:nvSpPr>
      <xdr:spPr>
        <a:xfrm>
          <a:off x="18605500" y="130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81683</xdr:rowOff>
    </xdr:from>
    <xdr:ext cx="534377" cy="259045"/>
    <xdr:sp macro="" textlink="">
      <xdr:nvSpPr>
        <xdr:cNvPr id="868" name="テキスト ボックス 867"/>
        <xdr:cNvSpPr txBox="1"/>
      </xdr:nvSpPr>
      <xdr:spPr>
        <a:xfrm>
          <a:off x="18389111" y="131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歳出総額は、住民一人当たり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1,366,482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261,878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円で、近年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260,000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円程度で推移しており高止まりの傾向にある。過去（昭和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年の間）の採用数が類似団体平均と比較して多いことが主な要因である。維持補修費は住民一人当たり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88,844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円と類似団体平均を大きく上回っているが、除雪に要する経費が住民一人当たり約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円と多額になっているためである。扶助費は住民一人当たり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63,786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そのうち</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保育所及び高齢者生活支援ハウスに要する経費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円となる。また、補助費等は住民一人当たり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205,149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円となっているが、前年度の住民一人当たり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433,078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円からの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は国営土地改良事業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完了のた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めである。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2,095
2,087
114.25
2,986,627
2,862,780
119,166
1,755,615
2,821,264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48660</xdr:rowOff>
    </xdr:from>
    <xdr:to>
      <xdr:col>6</xdr:col>
      <xdr:colOff>511175</xdr:colOff>
      <xdr:row>36</xdr:row>
      <xdr:rowOff>114002</xdr:rowOff>
    </xdr:to>
    <xdr:cxnSp macro="">
      <xdr:nvCxnSpPr>
        <xdr:cNvPr id="60" name="直線コネクタ 59"/>
        <xdr:cNvCxnSpPr/>
      </xdr:nvCxnSpPr>
      <xdr:spPr>
        <a:xfrm>
          <a:off x="3797300" y="6220860"/>
          <a:ext cx="8382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48660</xdr:rowOff>
    </xdr:from>
    <xdr:to>
      <xdr:col>5</xdr:col>
      <xdr:colOff>358775</xdr:colOff>
      <xdr:row>36</xdr:row>
      <xdr:rowOff>67253</xdr:rowOff>
    </xdr:to>
    <xdr:cxnSp macro="">
      <xdr:nvCxnSpPr>
        <xdr:cNvPr id="63" name="直線コネクタ 62"/>
        <xdr:cNvCxnSpPr/>
      </xdr:nvCxnSpPr>
      <xdr:spPr>
        <a:xfrm flipV="1">
          <a:off x="2908300" y="6220860"/>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67253</xdr:rowOff>
    </xdr:from>
    <xdr:to>
      <xdr:col>4</xdr:col>
      <xdr:colOff>155575</xdr:colOff>
      <xdr:row>36</xdr:row>
      <xdr:rowOff>72606</xdr:rowOff>
    </xdr:to>
    <xdr:cxnSp macro="">
      <xdr:nvCxnSpPr>
        <xdr:cNvPr id="66" name="直線コネクタ 65"/>
        <xdr:cNvCxnSpPr/>
      </xdr:nvCxnSpPr>
      <xdr:spPr>
        <a:xfrm flipV="1">
          <a:off x="2019300" y="6239453"/>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59957</xdr:rowOff>
    </xdr:from>
    <xdr:to>
      <xdr:col>2</xdr:col>
      <xdr:colOff>638175</xdr:colOff>
      <xdr:row>36</xdr:row>
      <xdr:rowOff>72606</xdr:rowOff>
    </xdr:to>
    <xdr:cxnSp macro="">
      <xdr:nvCxnSpPr>
        <xdr:cNvPr id="69" name="直線コネクタ 68"/>
        <xdr:cNvCxnSpPr/>
      </xdr:nvCxnSpPr>
      <xdr:spPr>
        <a:xfrm>
          <a:off x="1130300" y="6232157"/>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63202</xdr:rowOff>
    </xdr:from>
    <xdr:to>
      <xdr:col>6</xdr:col>
      <xdr:colOff>561975</xdr:colOff>
      <xdr:row>36</xdr:row>
      <xdr:rowOff>164802</xdr:rowOff>
    </xdr:to>
    <xdr:sp macro="" textlink="">
      <xdr:nvSpPr>
        <xdr:cNvPr id="79" name="円/楕円 78"/>
        <xdr:cNvSpPr/>
      </xdr:nvSpPr>
      <xdr:spPr>
        <a:xfrm>
          <a:off x="4584700" y="62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86079</xdr:rowOff>
    </xdr:from>
    <xdr:ext cx="534377" cy="259045"/>
    <xdr:sp macro="" textlink="">
      <xdr:nvSpPr>
        <xdr:cNvPr id="80" name="議会費該当値テキスト"/>
        <xdr:cNvSpPr txBox="1"/>
      </xdr:nvSpPr>
      <xdr:spPr>
        <a:xfrm>
          <a:off x="4686300" y="60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169310</xdr:rowOff>
    </xdr:from>
    <xdr:to>
      <xdr:col>5</xdr:col>
      <xdr:colOff>409575</xdr:colOff>
      <xdr:row>36</xdr:row>
      <xdr:rowOff>99460</xdr:rowOff>
    </xdr:to>
    <xdr:sp macro="" textlink="">
      <xdr:nvSpPr>
        <xdr:cNvPr id="81" name="円/楕円 80"/>
        <xdr:cNvSpPr/>
      </xdr:nvSpPr>
      <xdr:spPr>
        <a:xfrm>
          <a:off x="3746500" y="61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115987</xdr:rowOff>
    </xdr:from>
    <xdr:ext cx="534377" cy="259045"/>
    <xdr:sp macro="" textlink="">
      <xdr:nvSpPr>
        <xdr:cNvPr id="82" name="テキスト ボックス 81"/>
        <xdr:cNvSpPr txBox="1"/>
      </xdr:nvSpPr>
      <xdr:spPr>
        <a:xfrm>
          <a:off x="3530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16453</xdr:rowOff>
    </xdr:from>
    <xdr:to>
      <xdr:col>4</xdr:col>
      <xdr:colOff>206375</xdr:colOff>
      <xdr:row>36</xdr:row>
      <xdr:rowOff>118053</xdr:rowOff>
    </xdr:to>
    <xdr:sp macro="" textlink="">
      <xdr:nvSpPr>
        <xdr:cNvPr id="83" name="円/楕円 82"/>
        <xdr:cNvSpPr/>
      </xdr:nvSpPr>
      <xdr:spPr>
        <a:xfrm>
          <a:off x="2857500" y="61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134580</xdr:rowOff>
    </xdr:from>
    <xdr:ext cx="534377" cy="259045"/>
    <xdr:sp macro="" textlink="">
      <xdr:nvSpPr>
        <xdr:cNvPr id="84" name="テキスト ボックス 83"/>
        <xdr:cNvSpPr txBox="1"/>
      </xdr:nvSpPr>
      <xdr:spPr>
        <a:xfrm>
          <a:off x="2641111" y="596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21806</xdr:rowOff>
    </xdr:from>
    <xdr:to>
      <xdr:col>3</xdr:col>
      <xdr:colOff>3175</xdr:colOff>
      <xdr:row>36</xdr:row>
      <xdr:rowOff>123406</xdr:rowOff>
    </xdr:to>
    <xdr:sp macro="" textlink="">
      <xdr:nvSpPr>
        <xdr:cNvPr id="85" name="円/楕円 84"/>
        <xdr:cNvSpPr/>
      </xdr:nvSpPr>
      <xdr:spPr>
        <a:xfrm>
          <a:off x="1968500" y="619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139933</xdr:rowOff>
    </xdr:from>
    <xdr:ext cx="534377" cy="259045"/>
    <xdr:sp macro="" textlink="">
      <xdr:nvSpPr>
        <xdr:cNvPr id="86" name="テキスト ボックス 85"/>
        <xdr:cNvSpPr txBox="1"/>
      </xdr:nvSpPr>
      <xdr:spPr>
        <a:xfrm>
          <a:off x="1752111" y="596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9157</xdr:rowOff>
    </xdr:from>
    <xdr:to>
      <xdr:col>1</xdr:col>
      <xdr:colOff>485775</xdr:colOff>
      <xdr:row>36</xdr:row>
      <xdr:rowOff>110757</xdr:rowOff>
    </xdr:to>
    <xdr:sp macro="" textlink="">
      <xdr:nvSpPr>
        <xdr:cNvPr id="87" name="円/楕円 86"/>
        <xdr:cNvSpPr/>
      </xdr:nvSpPr>
      <xdr:spPr>
        <a:xfrm>
          <a:off x="1079500" y="61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127284</xdr:rowOff>
    </xdr:from>
    <xdr:ext cx="534377" cy="259045"/>
    <xdr:sp macro="" textlink="">
      <xdr:nvSpPr>
        <xdr:cNvPr id="88" name="テキスト ボックス 87"/>
        <xdr:cNvSpPr txBox="1"/>
      </xdr:nvSpPr>
      <xdr:spPr>
        <a:xfrm>
          <a:off x="863111" y="59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19368</xdr:rowOff>
    </xdr:from>
    <xdr:to>
      <xdr:col>6</xdr:col>
      <xdr:colOff>511175</xdr:colOff>
      <xdr:row>58</xdr:row>
      <xdr:rowOff>52582</xdr:rowOff>
    </xdr:to>
    <xdr:cxnSp macro="">
      <xdr:nvCxnSpPr>
        <xdr:cNvPr id="117" name="直線コネクタ 116"/>
        <xdr:cNvCxnSpPr/>
      </xdr:nvCxnSpPr>
      <xdr:spPr>
        <a:xfrm flipV="1">
          <a:off x="3797300" y="9963468"/>
          <a:ext cx="838200" cy="3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52582</xdr:rowOff>
    </xdr:from>
    <xdr:to>
      <xdr:col>5</xdr:col>
      <xdr:colOff>358775</xdr:colOff>
      <xdr:row>58</xdr:row>
      <xdr:rowOff>81878</xdr:rowOff>
    </xdr:to>
    <xdr:cxnSp macro="">
      <xdr:nvCxnSpPr>
        <xdr:cNvPr id="120" name="直線コネクタ 119"/>
        <xdr:cNvCxnSpPr/>
      </xdr:nvCxnSpPr>
      <xdr:spPr>
        <a:xfrm flipV="1">
          <a:off x="2908300" y="9996682"/>
          <a:ext cx="889000" cy="2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31249</xdr:rowOff>
    </xdr:from>
    <xdr:to>
      <xdr:col>4</xdr:col>
      <xdr:colOff>155575</xdr:colOff>
      <xdr:row>58</xdr:row>
      <xdr:rowOff>81878</xdr:rowOff>
    </xdr:to>
    <xdr:cxnSp macro="">
      <xdr:nvCxnSpPr>
        <xdr:cNvPr id="123" name="直線コネクタ 122"/>
        <xdr:cNvCxnSpPr/>
      </xdr:nvCxnSpPr>
      <xdr:spPr>
        <a:xfrm>
          <a:off x="2019300" y="9975349"/>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31249</xdr:rowOff>
    </xdr:from>
    <xdr:to>
      <xdr:col>2</xdr:col>
      <xdr:colOff>638175</xdr:colOff>
      <xdr:row>58</xdr:row>
      <xdr:rowOff>40265</xdr:rowOff>
    </xdr:to>
    <xdr:cxnSp macro="">
      <xdr:nvCxnSpPr>
        <xdr:cNvPr id="126" name="直線コネクタ 125"/>
        <xdr:cNvCxnSpPr/>
      </xdr:nvCxnSpPr>
      <xdr:spPr>
        <a:xfrm flipV="1">
          <a:off x="1130300" y="9975349"/>
          <a:ext cx="8890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140018</xdr:rowOff>
    </xdr:from>
    <xdr:to>
      <xdr:col>6</xdr:col>
      <xdr:colOff>561975</xdr:colOff>
      <xdr:row>58</xdr:row>
      <xdr:rowOff>70168</xdr:rowOff>
    </xdr:to>
    <xdr:sp macro="" textlink="">
      <xdr:nvSpPr>
        <xdr:cNvPr id="136" name="円/楕円 135"/>
        <xdr:cNvSpPr/>
      </xdr:nvSpPr>
      <xdr:spPr>
        <a:xfrm>
          <a:off x="4584700" y="99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111557</xdr:rowOff>
    </xdr:from>
    <xdr:ext cx="599010" cy="259045"/>
    <xdr:sp macro="" textlink="">
      <xdr:nvSpPr>
        <xdr:cNvPr id="137" name="総務費該当値テキスト"/>
        <xdr:cNvSpPr txBox="1"/>
      </xdr:nvSpPr>
      <xdr:spPr>
        <a:xfrm>
          <a:off x="4686300" y="98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257,916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1782</xdr:rowOff>
    </xdr:from>
    <xdr:to>
      <xdr:col>5</xdr:col>
      <xdr:colOff>409575</xdr:colOff>
      <xdr:row>58</xdr:row>
      <xdr:rowOff>103382</xdr:rowOff>
    </xdr:to>
    <xdr:sp macro="" textlink="">
      <xdr:nvSpPr>
        <xdr:cNvPr id="138" name="円/楕円 137"/>
        <xdr:cNvSpPr/>
      </xdr:nvSpPr>
      <xdr:spPr>
        <a:xfrm>
          <a:off x="3746500" y="994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94509</xdr:rowOff>
    </xdr:from>
    <xdr:ext cx="599010" cy="259045"/>
    <xdr:sp macro="" textlink="">
      <xdr:nvSpPr>
        <xdr:cNvPr id="139" name="テキスト ボックス 138"/>
        <xdr:cNvSpPr txBox="1"/>
      </xdr:nvSpPr>
      <xdr:spPr>
        <a:xfrm>
          <a:off x="3497794" y="1003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31078</xdr:rowOff>
    </xdr:from>
    <xdr:to>
      <xdr:col>4</xdr:col>
      <xdr:colOff>206375</xdr:colOff>
      <xdr:row>58</xdr:row>
      <xdr:rowOff>132678</xdr:rowOff>
    </xdr:to>
    <xdr:sp macro="" textlink="">
      <xdr:nvSpPr>
        <xdr:cNvPr id="140" name="円/楕円 139"/>
        <xdr:cNvSpPr/>
      </xdr:nvSpPr>
      <xdr:spPr>
        <a:xfrm>
          <a:off x="2857500" y="99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123805</xdr:rowOff>
    </xdr:from>
    <xdr:ext cx="599010" cy="259045"/>
    <xdr:sp macro="" textlink="">
      <xdr:nvSpPr>
        <xdr:cNvPr id="141" name="テキスト ボックス 140"/>
        <xdr:cNvSpPr txBox="1"/>
      </xdr:nvSpPr>
      <xdr:spPr>
        <a:xfrm>
          <a:off x="2608794" y="1006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151899</xdr:rowOff>
    </xdr:from>
    <xdr:to>
      <xdr:col>3</xdr:col>
      <xdr:colOff>3175</xdr:colOff>
      <xdr:row>58</xdr:row>
      <xdr:rowOff>82049</xdr:rowOff>
    </xdr:to>
    <xdr:sp macro="" textlink="">
      <xdr:nvSpPr>
        <xdr:cNvPr id="142" name="円/楕円 141"/>
        <xdr:cNvSpPr/>
      </xdr:nvSpPr>
      <xdr:spPr>
        <a:xfrm>
          <a:off x="1968500" y="99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73176</xdr:rowOff>
    </xdr:from>
    <xdr:ext cx="599010" cy="259045"/>
    <xdr:sp macro="" textlink="">
      <xdr:nvSpPr>
        <xdr:cNvPr id="143" name="テキスト ボックス 142"/>
        <xdr:cNvSpPr txBox="1"/>
      </xdr:nvSpPr>
      <xdr:spPr>
        <a:xfrm>
          <a:off x="1719794" y="1001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160915</xdr:rowOff>
    </xdr:from>
    <xdr:to>
      <xdr:col>1</xdr:col>
      <xdr:colOff>485775</xdr:colOff>
      <xdr:row>58</xdr:row>
      <xdr:rowOff>91065</xdr:rowOff>
    </xdr:to>
    <xdr:sp macro="" textlink="">
      <xdr:nvSpPr>
        <xdr:cNvPr id="144" name="円/楕円 143"/>
        <xdr:cNvSpPr/>
      </xdr:nvSpPr>
      <xdr:spPr>
        <a:xfrm>
          <a:off x="1079500" y="99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82192</xdr:rowOff>
    </xdr:from>
    <xdr:ext cx="599010" cy="259045"/>
    <xdr:sp macro="" textlink="">
      <xdr:nvSpPr>
        <xdr:cNvPr id="145" name="テキスト ボックス 144"/>
        <xdr:cNvSpPr txBox="1"/>
      </xdr:nvSpPr>
      <xdr:spPr>
        <a:xfrm>
          <a:off x="830794" y="1002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29052</xdr:rowOff>
    </xdr:from>
    <xdr:to>
      <xdr:col>6</xdr:col>
      <xdr:colOff>511175</xdr:colOff>
      <xdr:row>76</xdr:row>
      <xdr:rowOff>31195</xdr:rowOff>
    </xdr:to>
    <xdr:cxnSp macro="">
      <xdr:nvCxnSpPr>
        <xdr:cNvPr id="172" name="直線コネクタ 171"/>
        <xdr:cNvCxnSpPr/>
      </xdr:nvCxnSpPr>
      <xdr:spPr>
        <a:xfrm>
          <a:off x="3797300" y="13059252"/>
          <a:ext cx="83820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7331</xdr:rowOff>
    </xdr:from>
    <xdr:to>
      <xdr:col>5</xdr:col>
      <xdr:colOff>358775</xdr:colOff>
      <xdr:row>76</xdr:row>
      <xdr:rowOff>29052</xdr:rowOff>
    </xdr:to>
    <xdr:cxnSp macro="">
      <xdr:nvCxnSpPr>
        <xdr:cNvPr id="175" name="直線コネクタ 174"/>
        <xdr:cNvCxnSpPr/>
      </xdr:nvCxnSpPr>
      <xdr:spPr>
        <a:xfrm>
          <a:off x="2908300" y="13037531"/>
          <a:ext cx="889000" cy="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7331</xdr:rowOff>
    </xdr:from>
    <xdr:to>
      <xdr:col>4</xdr:col>
      <xdr:colOff>155575</xdr:colOff>
      <xdr:row>76</xdr:row>
      <xdr:rowOff>44667</xdr:rowOff>
    </xdr:to>
    <xdr:cxnSp macro="">
      <xdr:nvCxnSpPr>
        <xdr:cNvPr id="178" name="直線コネクタ 177"/>
        <xdr:cNvCxnSpPr/>
      </xdr:nvCxnSpPr>
      <xdr:spPr>
        <a:xfrm flipV="1">
          <a:off x="2019300" y="13037531"/>
          <a:ext cx="889000" cy="3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44667</xdr:rowOff>
    </xdr:from>
    <xdr:to>
      <xdr:col>2</xdr:col>
      <xdr:colOff>638175</xdr:colOff>
      <xdr:row>76</xdr:row>
      <xdr:rowOff>66971</xdr:rowOff>
    </xdr:to>
    <xdr:cxnSp macro="">
      <xdr:nvCxnSpPr>
        <xdr:cNvPr id="181" name="直線コネクタ 180"/>
        <xdr:cNvCxnSpPr/>
      </xdr:nvCxnSpPr>
      <xdr:spPr>
        <a:xfrm flipV="1">
          <a:off x="1130300" y="13074867"/>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151845</xdr:rowOff>
    </xdr:from>
    <xdr:to>
      <xdr:col>6</xdr:col>
      <xdr:colOff>561975</xdr:colOff>
      <xdr:row>76</xdr:row>
      <xdr:rowOff>81995</xdr:rowOff>
    </xdr:to>
    <xdr:sp macro="" textlink="">
      <xdr:nvSpPr>
        <xdr:cNvPr id="191" name="円/楕円 190"/>
        <xdr:cNvSpPr/>
      </xdr:nvSpPr>
      <xdr:spPr>
        <a:xfrm>
          <a:off x="4584700" y="130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130272</xdr:rowOff>
    </xdr:from>
    <xdr:ext cx="599010" cy="259045"/>
    <xdr:sp macro="" textlink="">
      <xdr:nvSpPr>
        <xdr:cNvPr id="192" name="民生費該当値テキスト"/>
        <xdr:cNvSpPr txBox="1"/>
      </xdr:nvSpPr>
      <xdr:spPr>
        <a:xfrm>
          <a:off x="4686300" y="1298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197,465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149702</xdr:rowOff>
    </xdr:from>
    <xdr:to>
      <xdr:col>5</xdr:col>
      <xdr:colOff>409575</xdr:colOff>
      <xdr:row>76</xdr:row>
      <xdr:rowOff>79852</xdr:rowOff>
    </xdr:to>
    <xdr:sp macro="" textlink="">
      <xdr:nvSpPr>
        <xdr:cNvPr id="193" name="円/楕円 192"/>
        <xdr:cNvSpPr/>
      </xdr:nvSpPr>
      <xdr:spPr>
        <a:xfrm>
          <a:off x="3746500" y="130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70979</xdr:rowOff>
    </xdr:from>
    <xdr:ext cx="599010" cy="259045"/>
    <xdr:sp macro="" textlink="">
      <xdr:nvSpPr>
        <xdr:cNvPr id="194" name="テキスト ボックス 193"/>
        <xdr:cNvSpPr txBox="1"/>
      </xdr:nvSpPr>
      <xdr:spPr>
        <a:xfrm>
          <a:off x="3497794" y="1310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198,402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127981</xdr:rowOff>
    </xdr:from>
    <xdr:to>
      <xdr:col>4</xdr:col>
      <xdr:colOff>206375</xdr:colOff>
      <xdr:row>76</xdr:row>
      <xdr:rowOff>58131</xdr:rowOff>
    </xdr:to>
    <xdr:sp macro="" textlink="">
      <xdr:nvSpPr>
        <xdr:cNvPr id="195" name="円/楕円 194"/>
        <xdr:cNvSpPr/>
      </xdr:nvSpPr>
      <xdr:spPr>
        <a:xfrm>
          <a:off x="2857500" y="1298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74658</xdr:rowOff>
    </xdr:from>
    <xdr:ext cx="599010" cy="259045"/>
    <xdr:sp macro="" textlink="">
      <xdr:nvSpPr>
        <xdr:cNvPr id="196" name="テキスト ボックス 195"/>
        <xdr:cNvSpPr txBox="1"/>
      </xdr:nvSpPr>
      <xdr:spPr>
        <a:xfrm>
          <a:off x="2608794" y="1276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207,904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165317</xdr:rowOff>
    </xdr:from>
    <xdr:to>
      <xdr:col>3</xdr:col>
      <xdr:colOff>3175</xdr:colOff>
      <xdr:row>76</xdr:row>
      <xdr:rowOff>95467</xdr:rowOff>
    </xdr:to>
    <xdr:sp macro="" textlink="">
      <xdr:nvSpPr>
        <xdr:cNvPr id="197" name="円/楕円 196"/>
        <xdr:cNvSpPr/>
      </xdr:nvSpPr>
      <xdr:spPr>
        <a:xfrm>
          <a:off x="1968500" y="130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111993</xdr:rowOff>
    </xdr:from>
    <xdr:ext cx="599010" cy="259045"/>
    <xdr:sp macro="" textlink="">
      <xdr:nvSpPr>
        <xdr:cNvPr id="198" name="テキスト ボックス 197"/>
        <xdr:cNvSpPr txBox="1"/>
      </xdr:nvSpPr>
      <xdr:spPr>
        <a:xfrm>
          <a:off x="1719794" y="1279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191,572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16171</xdr:rowOff>
    </xdr:from>
    <xdr:to>
      <xdr:col>1</xdr:col>
      <xdr:colOff>485775</xdr:colOff>
      <xdr:row>76</xdr:row>
      <xdr:rowOff>117771</xdr:rowOff>
    </xdr:to>
    <xdr:sp macro="" textlink="">
      <xdr:nvSpPr>
        <xdr:cNvPr id="199" name="円/楕円 198"/>
        <xdr:cNvSpPr/>
      </xdr:nvSpPr>
      <xdr:spPr>
        <a:xfrm>
          <a:off x="1079500" y="1304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108898</xdr:rowOff>
    </xdr:from>
    <xdr:ext cx="599010" cy="259045"/>
    <xdr:sp macro="" textlink="">
      <xdr:nvSpPr>
        <xdr:cNvPr id="200" name="テキスト ボックス 199"/>
        <xdr:cNvSpPr txBox="1"/>
      </xdr:nvSpPr>
      <xdr:spPr>
        <a:xfrm>
          <a:off x="830794" y="1313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168249</xdr:rowOff>
    </xdr:from>
    <xdr:to>
      <xdr:col>6</xdr:col>
      <xdr:colOff>511175</xdr:colOff>
      <xdr:row>97</xdr:row>
      <xdr:rowOff>20073</xdr:rowOff>
    </xdr:to>
    <xdr:cxnSp macro="">
      <xdr:nvCxnSpPr>
        <xdr:cNvPr id="229" name="直線コネクタ 228"/>
        <xdr:cNvCxnSpPr/>
      </xdr:nvCxnSpPr>
      <xdr:spPr>
        <a:xfrm>
          <a:off x="3797300" y="16627449"/>
          <a:ext cx="838200" cy="2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168249</xdr:rowOff>
    </xdr:from>
    <xdr:to>
      <xdr:col>5</xdr:col>
      <xdr:colOff>358775</xdr:colOff>
      <xdr:row>97</xdr:row>
      <xdr:rowOff>65387</xdr:rowOff>
    </xdr:to>
    <xdr:cxnSp macro="">
      <xdr:nvCxnSpPr>
        <xdr:cNvPr id="232" name="直線コネクタ 231"/>
        <xdr:cNvCxnSpPr/>
      </xdr:nvCxnSpPr>
      <xdr:spPr>
        <a:xfrm flipV="1">
          <a:off x="2908300" y="16627449"/>
          <a:ext cx="889000" cy="6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65387</xdr:rowOff>
    </xdr:from>
    <xdr:to>
      <xdr:col>4</xdr:col>
      <xdr:colOff>155575</xdr:colOff>
      <xdr:row>97</xdr:row>
      <xdr:rowOff>80260</xdr:rowOff>
    </xdr:to>
    <xdr:cxnSp macro="">
      <xdr:nvCxnSpPr>
        <xdr:cNvPr id="235" name="直線コネクタ 234"/>
        <xdr:cNvCxnSpPr/>
      </xdr:nvCxnSpPr>
      <xdr:spPr>
        <a:xfrm flipV="1">
          <a:off x="2019300" y="16696037"/>
          <a:ext cx="889000" cy="1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64548</xdr:rowOff>
    </xdr:from>
    <xdr:to>
      <xdr:col>2</xdr:col>
      <xdr:colOff>638175</xdr:colOff>
      <xdr:row>97</xdr:row>
      <xdr:rowOff>80260</xdr:rowOff>
    </xdr:to>
    <xdr:cxnSp macro="">
      <xdr:nvCxnSpPr>
        <xdr:cNvPr id="238" name="直線コネクタ 237"/>
        <xdr:cNvCxnSpPr/>
      </xdr:nvCxnSpPr>
      <xdr:spPr>
        <a:xfrm>
          <a:off x="1130300" y="16695198"/>
          <a:ext cx="8890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140723</xdr:rowOff>
    </xdr:from>
    <xdr:to>
      <xdr:col>6</xdr:col>
      <xdr:colOff>561975</xdr:colOff>
      <xdr:row>97</xdr:row>
      <xdr:rowOff>70873</xdr:rowOff>
    </xdr:to>
    <xdr:sp macro="" textlink="">
      <xdr:nvSpPr>
        <xdr:cNvPr id="248" name="円/楕円 247"/>
        <xdr:cNvSpPr/>
      </xdr:nvSpPr>
      <xdr:spPr>
        <a:xfrm>
          <a:off x="4584700" y="165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119150</xdr:rowOff>
    </xdr:from>
    <xdr:ext cx="534377" cy="259045"/>
    <xdr:sp macro="" textlink="">
      <xdr:nvSpPr>
        <xdr:cNvPr id="249" name="衛生費該当値テキスト"/>
        <xdr:cNvSpPr txBox="1"/>
      </xdr:nvSpPr>
      <xdr:spPr>
        <a:xfrm>
          <a:off x="4686300" y="1657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117449</xdr:rowOff>
    </xdr:from>
    <xdr:to>
      <xdr:col>5</xdr:col>
      <xdr:colOff>409575</xdr:colOff>
      <xdr:row>97</xdr:row>
      <xdr:rowOff>47599</xdr:rowOff>
    </xdr:to>
    <xdr:sp macro="" textlink="">
      <xdr:nvSpPr>
        <xdr:cNvPr id="250" name="円/楕円 249"/>
        <xdr:cNvSpPr/>
      </xdr:nvSpPr>
      <xdr:spPr>
        <a:xfrm>
          <a:off x="3746500" y="165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64126</xdr:rowOff>
    </xdr:from>
    <xdr:ext cx="599010" cy="259045"/>
    <xdr:sp macro="" textlink="">
      <xdr:nvSpPr>
        <xdr:cNvPr id="251" name="テキスト ボックス 250"/>
        <xdr:cNvSpPr txBox="1"/>
      </xdr:nvSpPr>
      <xdr:spPr>
        <a:xfrm>
          <a:off x="3497794" y="1635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14587</xdr:rowOff>
    </xdr:from>
    <xdr:to>
      <xdr:col>4</xdr:col>
      <xdr:colOff>206375</xdr:colOff>
      <xdr:row>97</xdr:row>
      <xdr:rowOff>116187</xdr:rowOff>
    </xdr:to>
    <xdr:sp macro="" textlink="">
      <xdr:nvSpPr>
        <xdr:cNvPr id="252" name="円/楕円 251"/>
        <xdr:cNvSpPr/>
      </xdr:nvSpPr>
      <xdr:spPr>
        <a:xfrm>
          <a:off x="2857500" y="166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107314</xdr:rowOff>
    </xdr:from>
    <xdr:ext cx="534377" cy="259045"/>
    <xdr:sp macro="" textlink="">
      <xdr:nvSpPr>
        <xdr:cNvPr id="253" name="テキスト ボックス 252"/>
        <xdr:cNvSpPr txBox="1"/>
      </xdr:nvSpPr>
      <xdr:spPr>
        <a:xfrm>
          <a:off x="2641111"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29460</xdr:rowOff>
    </xdr:from>
    <xdr:to>
      <xdr:col>3</xdr:col>
      <xdr:colOff>3175</xdr:colOff>
      <xdr:row>97</xdr:row>
      <xdr:rowOff>131060</xdr:rowOff>
    </xdr:to>
    <xdr:sp macro="" textlink="">
      <xdr:nvSpPr>
        <xdr:cNvPr id="254" name="円/楕円 253"/>
        <xdr:cNvSpPr/>
      </xdr:nvSpPr>
      <xdr:spPr>
        <a:xfrm>
          <a:off x="1968500" y="166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122187</xdr:rowOff>
    </xdr:from>
    <xdr:ext cx="534377" cy="259045"/>
    <xdr:sp macro="" textlink="">
      <xdr:nvSpPr>
        <xdr:cNvPr id="255" name="テキスト ボックス 254"/>
        <xdr:cNvSpPr txBox="1"/>
      </xdr:nvSpPr>
      <xdr:spPr>
        <a:xfrm>
          <a:off x="1752111" y="167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13748</xdr:rowOff>
    </xdr:from>
    <xdr:to>
      <xdr:col>1</xdr:col>
      <xdr:colOff>485775</xdr:colOff>
      <xdr:row>97</xdr:row>
      <xdr:rowOff>115348</xdr:rowOff>
    </xdr:to>
    <xdr:sp macro="" textlink="">
      <xdr:nvSpPr>
        <xdr:cNvPr id="256" name="円/楕円 255"/>
        <xdr:cNvSpPr/>
      </xdr:nvSpPr>
      <xdr:spPr>
        <a:xfrm>
          <a:off x="1079500" y="166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106475</xdr:rowOff>
    </xdr:from>
    <xdr:ext cx="534377" cy="259045"/>
    <xdr:sp macro="" textlink="">
      <xdr:nvSpPr>
        <xdr:cNvPr id="257" name="テキスト ボックス 256"/>
        <xdr:cNvSpPr txBox="1"/>
      </xdr:nvSpPr>
      <xdr:spPr>
        <a:xfrm>
          <a:off x="863111" y="167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29502</xdr:rowOff>
    </xdr:from>
    <xdr:to>
      <xdr:col>15</xdr:col>
      <xdr:colOff>180975</xdr:colOff>
      <xdr:row>39</xdr:row>
      <xdr:rowOff>30683</xdr:rowOff>
    </xdr:to>
    <xdr:cxnSp macro="">
      <xdr:nvCxnSpPr>
        <xdr:cNvPr id="286" name="直線コネクタ 285"/>
        <xdr:cNvCxnSpPr/>
      </xdr:nvCxnSpPr>
      <xdr:spPr>
        <a:xfrm flipV="1">
          <a:off x="9639300" y="6716052"/>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30455</xdr:rowOff>
    </xdr:from>
    <xdr:to>
      <xdr:col>14</xdr:col>
      <xdr:colOff>28575</xdr:colOff>
      <xdr:row>39</xdr:row>
      <xdr:rowOff>30683</xdr:rowOff>
    </xdr:to>
    <xdr:cxnSp macro="">
      <xdr:nvCxnSpPr>
        <xdr:cNvPr id="289" name="直線コネクタ 288"/>
        <xdr:cNvCxnSpPr/>
      </xdr:nvCxnSpPr>
      <xdr:spPr>
        <a:xfrm>
          <a:off x="8750300" y="671700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30455</xdr:rowOff>
    </xdr:from>
    <xdr:to>
      <xdr:col>12</xdr:col>
      <xdr:colOff>511175</xdr:colOff>
      <xdr:row>39</xdr:row>
      <xdr:rowOff>31064</xdr:rowOff>
    </xdr:to>
    <xdr:cxnSp macro="">
      <xdr:nvCxnSpPr>
        <xdr:cNvPr id="292" name="直線コネクタ 291"/>
        <xdr:cNvCxnSpPr/>
      </xdr:nvCxnSpPr>
      <xdr:spPr>
        <a:xfrm flipV="1">
          <a:off x="7861300" y="671700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30391</xdr:rowOff>
    </xdr:from>
    <xdr:to>
      <xdr:col>11</xdr:col>
      <xdr:colOff>307975</xdr:colOff>
      <xdr:row>39</xdr:row>
      <xdr:rowOff>31064</xdr:rowOff>
    </xdr:to>
    <xdr:cxnSp macro="">
      <xdr:nvCxnSpPr>
        <xdr:cNvPr id="295" name="直線コネクタ 294"/>
        <xdr:cNvCxnSpPr/>
      </xdr:nvCxnSpPr>
      <xdr:spPr>
        <a:xfrm>
          <a:off x="6972300" y="6716941"/>
          <a:ext cx="8890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150152</xdr:rowOff>
    </xdr:from>
    <xdr:to>
      <xdr:col>15</xdr:col>
      <xdr:colOff>231775</xdr:colOff>
      <xdr:row>39</xdr:row>
      <xdr:rowOff>80302</xdr:rowOff>
    </xdr:to>
    <xdr:sp macro="" textlink="">
      <xdr:nvSpPr>
        <xdr:cNvPr id="305" name="円/楕円 304"/>
        <xdr:cNvSpPr/>
      </xdr:nvSpPr>
      <xdr:spPr>
        <a:xfrm>
          <a:off x="10426700" y="66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469744" cy="259045"/>
    <xdr:sp macro="" textlink="">
      <xdr:nvSpPr>
        <xdr:cNvPr id="306" name="労働費該当値テキスト"/>
        <xdr:cNvSpPr txBox="1"/>
      </xdr:nvSpPr>
      <xdr:spPr>
        <a:xfrm>
          <a:off x="10528300"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151333</xdr:rowOff>
    </xdr:from>
    <xdr:to>
      <xdr:col>14</xdr:col>
      <xdr:colOff>79375</xdr:colOff>
      <xdr:row>39</xdr:row>
      <xdr:rowOff>81483</xdr:rowOff>
    </xdr:to>
    <xdr:sp macro="" textlink="">
      <xdr:nvSpPr>
        <xdr:cNvPr id="307" name="円/楕円 306"/>
        <xdr:cNvSpPr/>
      </xdr:nvSpPr>
      <xdr:spPr>
        <a:xfrm>
          <a:off x="9588500" y="66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98010</xdr:rowOff>
    </xdr:from>
    <xdr:ext cx="469744" cy="259045"/>
    <xdr:sp macro="" textlink="">
      <xdr:nvSpPr>
        <xdr:cNvPr id="308" name="テキスト ボックス 307"/>
        <xdr:cNvSpPr txBox="1"/>
      </xdr:nvSpPr>
      <xdr:spPr>
        <a:xfrm>
          <a:off x="9404427" y="64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151105</xdr:rowOff>
    </xdr:from>
    <xdr:to>
      <xdr:col>12</xdr:col>
      <xdr:colOff>561975</xdr:colOff>
      <xdr:row>39</xdr:row>
      <xdr:rowOff>81255</xdr:rowOff>
    </xdr:to>
    <xdr:sp macro="" textlink="">
      <xdr:nvSpPr>
        <xdr:cNvPr id="309" name="円/楕円 308"/>
        <xdr:cNvSpPr/>
      </xdr:nvSpPr>
      <xdr:spPr>
        <a:xfrm>
          <a:off x="8699500" y="66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72382</xdr:rowOff>
    </xdr:from>
    <xdr:ext cx="469744" cy="259045"/>
    <xdr:sp macro="" textlink="">
      <xdr:nvSpPr>
        <xdr:cNvPr id="310" name="テキスト ボックス 309"/>
        <xdr:cNvSpPr txBox="1"/>
      </xdr:nvSpPr>
      <xdr:spPr>
        <a:xfrm>
          <a:off x="8515427" y="67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151714</xdr:rowOff>
    </xdr:from>
    <xdr:to>
      <xdr:col>11</xdr:col>
      <xdr:colOff>358775</xdr:colOff>
      <xdr:row>39</xdr:row>
      <xdr:rowOff>81864</xdr:rowOff>
    </xdr:to>
    <xdr:sp macro="" textlink="">
      <xdr:nvSpPr>
        <xdr:cNvPr id="311" name="円/楕円 310"/>
        <xdr:cNvSpPr/>
      </xdr:nvSpPr>
      <xdr:spPr>
        <a:xfrm>
          <a:off x="7810500" y="66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72991</xdr:rowOff>
    </xdr:from>
    <xdr:ext cx="469744" cy="259045"/>
    <xdr:sp macro="" textlink="">
      <xdr:nvSpPr>
        <xdr:cNvPr id="312" name="テキスト ボックス 311"/>
        <xdr:cNvSpPr txBox="1"/>
      </xdr:nvSpPr>
      <xdr:spPr>
        <a:xfrm>
          <a:off x="7626427" y="67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151041</xdr:rowOff>
    </xdr:from>
    <xdr:to>
      <xdr:col>10</xdr:col>
      <xdr:colOff>155575</xdr:colOff>
      <xdr:row>39</xdr:row>
      <xdr:rowOff>81191</xdr:rowOff>
    </xdr:to>
    <xdr:sp macro="" textlink="">
      <xdr:nvSpPr>
        <xdr:cNvPr id="313" name="円/楕円 312"/>
        <xdr:cNvSpPr/>
      </xdr:nvSpPr>
      <xdr:spPr>
        <a:xfrm>
          <a:off x="69215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72318</xdr:rowOff>
    </xdr:from>
    <xdr:ext cx="469744" cy="259045"/>
    <xdr:sp macro="" textlink="">
      <xdr:nvSpPr>
        <xdr:cNvPr id="314" name="テキスト ボックス 313"/>
        <xdr:cNvSpPr txBox="1"/>
      </xdr:nvSpPr>
      <xdr:spPr>
        <a:xfrm>
          <a:off x="6737427" y="675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84939</xdr:rowOff>
    </xdr:from>
    <xdr:to>
      <xdr:col>15</xdr:col>
      <xdr:colOff>180975</xdr:colOff>
      <xdr:row>59</xdr:row>
      <xdr:rowOff>966</xdr:rowOff>
    </xdr:to>
    <xdr:cxnSp macro="">
      <xdr:nvCxnSpPr>
        <xdr:cNvPr id="343" name="直線コネクタ 342"/>
        <xdr:cNvCxnSpPr/>
      </xdr:nvCxnSpPr>
      <xdr:spPr>
        <a:xfrm>
          <a:off x="9639300" y="10029039"/>
          <a:ext cx="8382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84939</xdr:rowOff>
    </xdr:from>
    <xdr:to>
      <xdr:col>14</xdr:col>
      <xdr:colOff>28575</xdr:colOff>
      <xdr:row>59</xdr:row>
      <xdr:rowOff>17120</xdr:rowOff>
    </xdr:to>
    <xdr:cxnSp macro="">
      <xdr:nvCxnSpPr>
        <xdr:cNvPr id="346" name="直線コネクタ 345"/>
        <xdr:cNvCxnSpPr/>
      </xdr:nvCxnSpPr>
      <xdr:spPr>
        <a:xfrm flipV="1">
          <a:off x="8750300" y="10029039"/>
          <a:ext cx="889000" cy="10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9816</xdr:rowOff>
    </xdr:from>
    <xdr:to>
      <xdr:col>12</xdr:col>
      <xdr:colOff>511175</xdr:colOff>
      <xdr:row>59</xdr:row>
      <xdr:rowOff>17120</xdr:rowOff>
    </xdr:to>
    <xdr:cxnSp macro="">
      <xdr:nvCxnSpPr>
        <xdr:cNvPr id="349" name="直線コネクタ 348"/>
        <xdr:cNvCxnSpPr/>
      </xdr:nvCxnSpPr>
      <xdr:spPr>
        <a:xfrm>
          <a:off x="7861300" y="10125366"/>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149574</xdr:rowOff>
    </xdr:from>
    <xdr:to>
      <xdr:col>11</xdr:col>
      <xdr:colOff>307975</xdr:colOff>
      <xdr:row>59</xdr:row>
      <xdr:rowOff>9816</xdr:rowOff>
    </xdr:to>
    <xdr:cxnSp macro="">
      <xdr:nvCxnSpPr>
        <xdr:cNvPr id="352" name="直線コネクタ 351"/>
        <xdr:cNvCxnSpPr/>
      </xdr:nvCxnSpPr>
      <xdr:spPr>
        <a:xfrm>
          <a:off x="6972300" y="10093674"/>
          <a:ext cx="889000" cy="3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121616</xdr:rowOff>
    </xdr:from>
    <xdr:to>
      <xdr:col>15</xdr:col>
      <xdr:colOff>231775</xdr:colOff>
      <xdr:row>59</xdr:row>
      <xdr:rowOff>51766</xdr:rowOff>
    </xdr:to>
    <xdr:sp macro="" textlink="">
      <xdr:nvSpPr>
        <xdr:cNvPr id="362" name="円/楕円 361"/>
        <xdr:cNvSpPr/>
      </xdr:nvSpPr>
      <xdr:spPr>
        <a:xfrm>
          <a:off x="10426700" y="100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114,131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34139</xdr:rowOff>
    </xdr:from>
    <xdr:to>
      <xdr:col>14</xdr:col>
      <xdr:colOff>79375</xdr:colOff>
      <xdr:row>58</xdr:row>
      <xdr:rowOff>135739</xdr:rowOff>
    </xdr:to>
    <xdr:sp macro="" textlink="">
      <xdr:nvSpPr>
        <xdr:cNvPr id="364" name="円/楕円 363"/>
        <xdr:cNvSpPr/>
      </xdr:nvSpPr>
      <xdr:spPr>
        <a:xfrm>
          <a:off x="9588500" y="99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152266</xdr:rowOff>
    </xdr:from>
    <xdr:ext cx="599010" cy="259045"/>
    <xdr:sp macro="" textlink="">
      <xdr:nvSpPr>
        <xdr:cNvPr id="365" name="テキスト ボックス 364"/>
        <xdr:cNvSpPr txBox="1"/>
      </xdr:nvSpPr>
      <xdr:spPr>
        <a:xfrm>
          <a:off x="9339794" y="975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343,730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137770</xdr:rowOff>
    </xdr:from>
    <xdr:to>
      <xdr:col>12</xdr:col>
      <xdr:colOff>561975</xdr:colOff>
      <xdr:row>59</xdr:row>
      <xdr:rowOff>67920</xdr:rowOff>
    </xdr:to>
    <xdr:sp macro="" textlink="">
      <xdr:nvSpPr>
        <xdr:cNvPr id="366" name="円/楕円 365"/>
        <xdr:cNvSpPr/>
      </xdr:nvSpPr>
      <xdr:spPr>
        <a:xfrm>
          <a:off x="8699500" y="100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59047</xdr:rowOff>
    </xdr:from>
    <xdr:ext cx="534377" cy="259045"/>
    <xdr:sp macro="" textlink="">
      <xdr:nvSpPr>
        <xdr:cNvPr id="367" name="テキスト ボックス 366"/>
        <xdr:cNvSpPr txBox="1"/>
      </xdr:nvSpPr>
      <xdr:spPr>
        <a:xfrm>
          <a:off x="8483111" y="101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130466</xdr:rowOff>
    </xdr:from>
    <xdr:to>
      <xdr:col>11</xdr:col>
      <xdr:colOff>358775</xdr:colOff>
      <xdr:row>59</xdr:row>
      <xdr:rowOff>60616</xdr:rowOff>
    </xdr:to>
    <xdr:sp macro="" textlink="">
      <xdr:nvSpPr>
        <xdr:cNvPr id="368" name="円/楕円 367"/>
        <xdr:cNvSpPr/>
      </xdr:nvSpPr>
      <xdr:spPr>
        <a:xfrm>
          <a:off x="7810500" y="100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51743</xdr:rowOff>
    </xdr:from>
    <xdr:ext cx="534377" cy="259045"/>
    <xdr:sp macro="" textlink="">
      <xdr:nvSpPr>
        <xdr:cNvPr id="369" name="テキスト ボックス 368"/>
        <xdr:cNvSpPr txBox="1"/>
      </xdr:nvSpPr>
      <xdr:spPr>
        <a:xfrm>
          <a:off x="7594111" y="101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98774</xdr:rowOff>
    </xdr:from>
    <xdr:to>
      <xdr:col>10</xdr:col>
      <xdr:colOff>155575</xdr:colOff>
      <xdr:row>59</xdr:row>
      <xdr:rowOff>28924</xdr:rowOff>
    </xdr:to>
    <xdr:sp macro="" textlink="">
      <xdr:nvSpPr>
        <xdr:cNvPr id="370" name="円/楕円 369"/>
        <xdr:cNvSpPr/>
      </xdr:nvSpPr>
      <xdr:spPr>
        <a:xfrm>
          <a:off x="6921500" y="100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45451</xdr:rowOff>
    </xdr:from>
    <xdr:ext cx="599010" cy="259045"/>
    <xdr:sp macro="" textlink="">
      <xdr:nvSpPr>
        <xdr:cNvPr id="371" name="テキスト ボックス 370"/>
        <xdr:cNvSpPr txBox="1"/>
      </xdr:nvSpPr>
      <xdr:spPr>
        <a:xfrm>
          <a:off x="6672794" y="981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25358</xdr:rowOff>
    </xdr:from>
    <xdr:to>
      <xdr:col>15</xdr:col>
      <xdr:colOff>180975</xdr:colOff>
      <xdr:row>78</xdr:row>
      <xdr:rowOff>37249</xdr:rowOff>
    </xdr:to>
    <xdr:cxnSp macro="">
      <xdr:nvCxnSpPr>
        <xdr:cNvPr id="400" name="直線コネクタ 399"/>
        <xdr:cNvCxnSpPr/>
      </xdr:nvCxnSpPr>
      <xdr:spPr>
        <a:xfrm>
          <a:off x="9639300" y="13398458"/>
          <a:ext cx="838200" cy="1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25358</xdr:rowOff>
    </xdr:from>
    <xdr:to>
      <xdr:col>14</xdr:col>
      <xdr:colOff>28575</xdr:colOff>
      <xdr:row>78</xdr:row>
      <xdr:rowOff>79471</xdr:rowOff>
    </xdr:to>
    <xdr:cxnSp macro="">
      <xdr:nvCxnSpPr>
        <xdr:cNvPr id="403" name="直線コネクタ 402"/>
        <xdr:cNvCxnSpPr/>
      </xdr:nvCxnSpPr>
      <xdr:spPr>
        <a:xfrm flipV="1">
          <a:off x="8750300" y="13398458"/>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68644</xdr:rowOff>
    </xdr:from>
    <xdr:to>
      <xdr:col>12</xdr:col>
      <xdr:colOff>511175</xdr:colOff>
      <xdr:row>78</xdr:row>
      <xdr:rowOff>79471</xdr:rowOff>
    </xdr:to>
    <xdr:cxnSp macro="">
      <xdr:nvCxnSpPr>
        <xdr:cNvPr id="406" name="直線コネクタ 405"/>
        <xdr:cNvCxnSpPr/>
      </xdr:nvCxnSpPr>
      <xdr:spPr>
        <a:xfrm>
          <a:off x="7861300" y="13441744"/>
          <a:ext cx="889000" cy="1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68644</xdr:rowOff>
    </xdr:from>
    <xdr:to>
      <xdr:col>11</xdr:col>
      <xdr:colOff>307975</xdr:colOff>
      <xdr:row>78</xdr:row>
      <xdr:rowOff>72123</xdr:rowOff>
    </xdr:to>
    <xdr:cxnSp macro="">
      <xdr:nvCxnSpPr>
        <xdr:cNvPr id="409" name="直線コネクタ 408"/>
        <xdr:cNvCxnSpPr/>
      </xdr:nvCxnSpPr>
      <xdr:spPr>
        <a:xfrm flipV="1">
          <a:off x="6972300" y="13441744"/>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157899</xdr:rowOff>
    </xdr:from>
    <xdr:to>
      <xdr:col>15</xdr:col>
      <xdr:colOff>231775</xdr:colOff>
      <xdr:row>78</xdr:row>
      <xdr:rowOff>88049</xdr:rowOff>
    </xdr:to>
    <xdr:sp macro="" textlink="">
      <xdr:nvSpPr>
        <xdr:cNvPr id="419" name="円/楕円 418"/>
        <xdr:cNvSpPr/>
      </xdr:nvSpPr>
      <xdr:spPr>
        <a:xfrm>
          <a:off x="10426700" y="1335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9326</xdr:rowOff>
    </xdr:from>
    <xdr:ext cx="534377" cy="259045"/>
    <xdr:sp macro="" textlink="">
      <xdr:nvSpPr>
        <xdr:cNvPr id="420" name="商工費該当値テキスト"/>
        <xdr:cNvSpPr txBox="1"/>
      </xdr:nvSpPr>
      <xdr:spPr>
        <a:xfrm>
          <a:off x="10528300" y="132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146008</xdr:rowOff>
    </xdr:from>
    <xdr:to>
      <xdr:col>14</xdr:col>
      <xdr:colOff>79375</xdr:colOff>
      <xdr:row>78</xdr:row>
      <xdr:rowOff>76158</xdr:rowOff>
    </xdr:to>
    <xdr:sp macro="" textlink="">
      <xdr:nvSpPr>
        <xdr:cNvPr id="421" name="円/楕円 420"/>
        <xdr:cNvSpPr/>
      </xdr:nvSpPr>
      <xdr:spPr>
        <a:xfrm>
          <a:off x="9588500" y="1334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92685</xdr:rowOff>
    </xdr:from>
    <xdr:ext cx="534377" cy="259045"/>
    <xdr:sp macro="" textlink="">
      <xdr:nvSpPr>
        <xdr:cNvPr id="422" name="テキスト ボックス 421"/>
        <xdr:cNvSpPr txBox="1"/>
      </xdr:nvSpPr>
      <xdr:spPr>
        <a:xfrm>
          <a:off x="9372111" y="1312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28671</xdr:rowOff>
    </xdr:from>
    <xdr:to>
      <xdr:col>12</xdr:col>
      <xdr:colOff>561975</xdr:colOff>
      <xdr:row>78</xdr:row>
      <xdr:rowOff>130271</xdr:rowOff>
    </xdr:to>
    <xdr:sp macro="" textlink="">
      <xdr:nvSpPr>
        <xdr:cNvPr id="423" name="円/楕円 422"/>
        <xdr:cNvSpPr/>
      </xdr:nvSpPr>
      <xdr:spPr>
        <a:xfrm>
          <a:off x="8699500" y="134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121398</xdr:rowOff>
    </xdr:from>
    <xdr:ext cx="534377" cy="259045"/>
    <xdr:sp macro="" textlink="">
      <xdr:nvSpPr>
        <xdr:cNvPr id="424" name="テキスト ボックス 423"/>
        <xdr:cNvSpPr txBox="1"/>
      </xdr:nvSpPr>
      <xdr:spPr>
        <a:xfrm>
          <a:off x="8483111" y="134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17844</xdr:rowOff>
    </xdr:from>
    <xdr:to>
      <xdr:col>11</xdr:col>
      <xdr:colOff>358775</xdr:colOff>
      <xdr:row>78</xdr:row>
      <xdr:rowOff>119444</xdr:rowOff>
    </xdr:to>
    <xdr:sp macro="" textlink="">
      <xdr:nvSpPr>
        <xdr:cNvPr id="425" name="円/楕円 424"/>
        <xdr:cNvSpPr/>
      </xdr:nvSpPr>
      <xdr:spPr>
        <a:xfrm>
          <a:off x="7810500" y="133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110571</xdr:rowOff>
    </xdr:from>
    <xdr:ext cx="534377" cy="259045"/>
    <xdr:sp macro="" textlink="">
      <xdr:nvSpPr>
        <xdr:cNvPr id="426" name="テキスト ボックス 425"/>
        <xdr:cNvSpPr txBox="1"/>
      </xdr:nvSpPr>
      <xdr:spPr>
        <a:xfrm>
          <a:off x="7594111" y="1348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21323</xdr:rowOff>
    </xdr:from>
    <xdr:to>
      <xdr:col>10</xdr:col>
      <xdr:colOff>155575</xdr:colOff>
      <xdr:row>78</xdr:row>
      <xdr:rowOff>122923</xdr:rowOff>
    </xdr:to>
    <xdr:sp macro="" textlink="">
      <xdr:nvSpPr>
        <xdr:cNvPr id="427" name="円/楕円 426"/>
        <xdr:cNvSpPr/>
      </xdr:nvSpPr>
      <xdr:spPr>
        <a:xfrm>
          <a:off x="6921500" y="133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114050</xdr:rowOff>
    </xdr:from>
    <xdr:ext cx="534377" cy="259045"/>
    <xdr:sp macro="" textlink="">
      <xdr:nvSpPr>
        <xdr:cNvPr id="428" name="テキスト ボックス 427"/>
        <xdr:cNvSpPr txBox="1"/>
      </xdr:nvSpPr>
      <xdr:spPr>
        <a:xfrm>
          <a:off x="6705111" y="1348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738</xdr:rowOff>
    </xdr:from>
    <xdr:to>
      <xdr:col>15</xdr:col>
      <xdr:colOff>180975</xdr:colOff>
      <xdr:row>98</xdr:row>
      <xdr:rowOff>14652</xdr:rowOff>
    </xdr:to>
    <xdr:cxnSp macro="">
      <xdr:nvCxnSpPr>
        <xdr:cNvPr id="455" name="直線コネクタ 454"/>
        <xdr:cNvCxnSpPr/>
      </xdr:nvCxnSpPr>
      <xdr:spPr>
        <a:xfrm>
          <a:off x="9639300" y="16802838"/>
          <a:ext cx="838200" cy="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738</xdr:rowOff>
    </xdr:from>
    <xdr:to>
      <xdr:col>14</xdr:col>
      <xdr:colOff>28575</xdr:colOff>
      <xdr:row>98</xdr:row>
      <xdr:rowOff>23000</xdr:rowOff>
    </xdr:to>
    <xdr:cxnSp macro="">
      <xdr:nvCxnSpPr>
        <xdr:cNvPr id="458" name="直線コネクタ 457"/>
        <xdr:cNvCxnSpPr/>
      </xdr:nvCxnSpPr>
      <xdr:spPr>
        <a:xfrm flipV="1">
          <a:off x="8750300" y="16802838"/>
          <a:ext cx="889000" cy="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23000</xdr:rowOff>
    </xdr:from>
    <xdr:to>
      <xdr:col>12</xdr:col>
      <xdr:colOff>511175</xdr:colOff>
      <xdr:row>98</xdr:row>
      <xdr:rowOff>69348</xdr:rowOff>
    </xdr:to>
    <xdr:cxnSp macro="">
      <xdr:nvCxnSpPr>
        <xdr:cNvPr id="461" name="直線コネクタ 460"/>
        <xdr:cNvCxnSpPr/>
      </xdr:nvCxnSpPr>
      <xdr:spPr>
        <a:xfrm flipV="1">
          <a:off x="7861300" y="16825100"/>
          <a:ext cx="889000" cy="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69348</xdr:rowOff>
    </xdr:from>
    <xdr:to>
      <xdr:col>11</xdr:col>
      <xdr:colOff>307975</xdr:colOff>
      <xdr:row>98</xdr:row>
      <xdr:rowOff>70988</xdr:rowOff>
    </xdr:to>
    <xdr:cxnSp macro="">
      <xdr:nvCxnSpPr>
        <xdr:cNvPr id="464" name="直線コネクタ 463"/>
        <xdr:cNvCxnSpPr/>
      </xdr:nvCxnSpPr>
      <xdr:spPr>
        <a:xfrm flipV="1">
          <a:off x="6972300" y="16871448"/>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135302</xdr:rowOff>
    </xdr:from>
    <xdr:to>
      <xdr:col>15</xdr:col>
      <xdr:colOff>231775</xdr:colOff>
      <xdr:row>98</xdr:row>
      <xdr:rowOff>65452</xdr:rowOff>
    </xdr:to>
    <xdr:sp macro="" textlink="">
      <xdr:nvSpPr>
        <xdr:cNvPr id="474" name="円/楕円 473"/>
        <xdr:cNvSpPr/>
      </xdr:nvSpPr>
      <xdr:spPr>
        <a:xfrm>
          <a:off x="10426700" y="167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94679</xdr:rowOff>
    </xdr:from>
    <xdr:ext cx="599010" cy="259045"/>
    <xdr:sp macro="" textlink="">
      <xdr:nvSpPr>
        <xdr:cNvPr id="475" name="土木費該当値テキスト"/>
        <xdr:cNvSpPr txBox="1"/>
      </xdr:nvSpPr>
      <xdr:spPr>
        <a:xfrm>
          <a:off x="10528300" y="1655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121388</xdr:rowOff>
    </xdr:from>
    <xdr:to>
      <xdr:col>14</xdr:col>
      <xdr:colOff>79375</xdr:colOff>
      <xdr:row>98</xdr:row>
      <xdr:rowOff>51538</xdr:rowOff>
    </xdr:to>
    <xdr:sp macro="" textlink="">
      <xdr:nvSpPr>
        <xdr:cNvPr id="476" name="円/楕円 475"/>
        <xdr:cNvSpPr/>
      </xdr:nvSpPr>
      <xdr:spPr>
        <a:xfrm>
          <a:off x="9588500" y="167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68065</xdr:rowOff>
    </xdr:from>
    <xdr:ext cx="599010" cy="259045"/>
    <xdr:sp macro="" textlink="">
      <xdr:nvSpPr>
        <xdr:cNvPr id="477" name="テキスト ボックス 476"/>
        <xdr:cNvSpPr txBox="1"/>
      </xdr:nvSpPr>
      <xdr:spPr>
        <a:xfrm>
          <a:off x="9339794" y="1652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143650</xdr:rowOff>
    </xdr:from>
    <xdr:to>
      <xdr:col>12</xdr:col>
      <xdr:colOff>561975</xdr:colOff>
      <xdr:row>98</xdr:row>
      <xdr:rowOff>73800</xdr:rowOff>
    </xdr:to>
    <xdr:sp macro="" textlink="">
      <xdr:nvSpPr>
        <xdr:cNvPr id="478" name="円/楕円 477"/>
        <xdr:cNvSpPr/>
      </xdr:nvSpPr>
      <xdr:spPr>
        <a:xfrm>
          <a:off x="8699500" y="167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90327</xdr:rowOff>
    </xdr:from>
    <xdr:ext cx="599010" cy="259045"/>
    <xdr:sp macro="" textlink="">
      <xdr:nvSpPr>
        <xdr:cNvPr id="479" name="テキスト ボックス 478"/>
        <xdr:cNvSpPr txBox="1"/>
      </xdr:nvSpPr>
      <xdr:spPr>
        <a:xfrm>
          <a:off x="8450794" y="1654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255,249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18548</xdr:rowOff>
    </xdr:from>
    <xdr:to>
      <xdr:col>11</xdr:col>
      <xdr:colOff>358775</xdr:colOff>
      <xdr:row>98</xdr:row>
      <xdr:rowOff>120148</xdr:rowOff>
    </xdr:to>
    <xdr:sp macro="" textlink="">
      <xdr:nvSpPr>
        <xdr:cNvPr id="480" name="円/楕円 479"/>
        <xdr:cNvSpPr/>
      </xdr:nvSpPr>
      <xdr:spPr>
        <a:xfrm>
          <a:off x="7810500" y="168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136675</xdr:rowOff>
    </xdr:from>
    <xdr:ext cx="599010" cy="259045"/>
    <xdr:sp macro="" textlink="">
      <xdr:nvSpPr>
        <xdr:cNvPr id="481" name="テキスト ボックス 480"/>
        <xdr:cNvSpPr txBox="1"/>
      </xdr:nvSpPr>
      <xdr:spPr>
        <a:xfrm>
          <a:off x="7561794" y="1659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153,875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20188</xdr:rowOff>
    </xdr:from>
    <xdr:to>
      <xdr:col>10</xdr:col>
      <xdr:colOff>155575</xdr:colOff>
      <xdr:row>98</xdr:row>
      <xdr:rowOff>121788</xdr:rowOff>
    </xdr:to>
    <xdr:sp macro="" textlink="">
      <xdr:nvSpPr>
        <xdr:cNvPr id="482" name="円/楕円 481"/>
        <xdr:cNvSpPr/>
      </xdr:nvSpPr>
      <xdr:spPr>
        <a:xfrm>
          <a:off x="6921500" y="168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138315</xdr:rowOff>
    </xdr:from>
    <xdr:ext cx="599010" cy="259045"/>
    <xdr:sp macro="" textlink="">
      <xdr:nvSpPr>
        <xdr:cNvPr id="483" name="テキスト ボックス 482"/>
        <xdr:cNvSpPr txBox="1"/>
      </xdr:nvSpPr>
      <xdr:spPr>
        <a:xfrm>
          <a:off x="6672794" y="1659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146672</xdr:rowOff>
    </xdr:from>
    <xdr:to>
      <xdr:col>23</xdr:col>
      <xdr:colOff>517525</xdr:colOff>
      <xdr:row>36</xdr:row>
      <xdr:rowOff>159878</xdr:rowOff>
    </xdr:to>
    <xdr:cxnSp macro="">
      <xdr:nvCxnSpPr>
        <xdr:cNvPr id="512" name="直線コネクタ 511"/>
        <xdr:cNvCxnSpPr/>
      </xdr:nvCxnSpPr>
      <xdr:spPr>
        <a:xfrm flipV="1">
          <a:off x="15481300" y="6318872"/>
          <a:ext cx="838200" cy="1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159878</xdr:rowOff>
    </xdr:from>
    <xdr:to>
      <xdr:col>22</xdr:col>
      <xdr:colOff>365125</xdr:colOff>
      <xdr:row>37</xdr:row>
      <xdr:rowOff>49113</xdr:rowOff>
    </xdr:to>
    <xdr:cxnSp macro="">
      <xdr:nvCxnSpPr>
        <xdr:cNvPr id="515" name="直線コネクタ 514"/>
        <xdr:cNvCxnSpPr/>
      </xdr:nvCxnSpPr>
      <xdr:spPr>
        <a:xfrm flipV="1">
          <a:off x="14592300" y="6332078"/>
          <a:ext cx="889000" cy="6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49113</xdr:rowOff>
    </xdr:from>
    <xdr:to>
      <xdr:col>21</xdr:col>
      <xdr:colOff>161925</xdr:colOff>
      <xdr:row>37</xdr:row>
      <xdr:rowOff>68521</xdr:rowOff>
    </xdr:to>
    <xdr:cxnSp macro="">
      <xdr:nvCxnSpPr>
        <xdr:cNvPr id="518" name="直線コネクタ 517"/>
        <xdr:cNvCxnSpPr/>
      </xdr:nvCxnSpPr>
      <xdr:spPr>
        <a:xfrm flipV="1">
          <a:off x="13703300" y="6392763"/>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53297</xdr:rowOff>
    </xdr:from>
    <xdr:to>
      <xdr:col>19</xdr:col>
      <xdr:colOff>644525</xdr:colOff>
      <xdr:row>37</xdr:row>
      <xdr:rowOff>68521</xdr:rowOff>
    </xdr:to>
    <xdr:cxnSp macro="">
      <xdr:nvCxnSpPr>
        <xdr:cNvPr id="521" name="直線コネクタ 520"/>
        <xdr:cNvCxnSpPr/>
      </xdr:nvCxnSpPr>
      <xdr:spPr>
        <a:xfrm>
          <a:off x="12814300" y="6396947"/>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95872</xdr:rowOff>
    </xdr:from>
    <xdr:to>
      <xdr:col>23</xdr:col>
      <xdr:colOff>568325</xdr:colOff>
      <xdr:row>37</xdr:row>
      <xdr:rowOff>26022</xdr:rowOff>
    </xdr:to>
    <xdr:sp macro="" textlink="">
      <xdr:nvSpPr>
        <xdr:cNvPr id="531" name="円/楕円 530"/>
        <xdr:cNvSpPr/>
      </xdr:nvSpPr>
      <xdr:spPr>
        <a:xfrm>
          <a:off x="16268700" y="62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118749</xdr:rowOff>
    </xdr:from>
    <xdr:ext cx="534377" cy="259045"/>
    <xdr:sp macro="" textlink="">
      <xdr:nvSpPr>
        <xdr:cNvPr id="532" name="消防費該当値テキスト"/>
        <xdr:cNvSpPr txBox="1"/>
      </xdr:nvSpPr>
      <xdr:spPr>
        <a:xfrm>
          <a:off x="16370300" y="61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109078</xdr:rowOff>
    </xdr:from>
    <xdr:to>
      <xdr:col>22</xdr:col>
      <xdr:colOff>415925</xdr:colOff>
      <xdr:row>37</xdr:row>
      <xdr:rowOff>39228</xdr:rowOff>
    </xdr:to>
    <xdr:sp macro="" textlink="">
      <xdr:nvSpPr>
        <xdr:cNvPr id="533" name="円/楕円 532"/>
        <xdr:cNvSpPr/>
      </xdr:nvSpPr>
      <xdr:spPr>
        <a:xfrm>
          <a:off x="15430500" y="62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55755</xdr:rowOff>
    </xdr:from>
    <xdr:ext cx="534377" cy="259045"/>
    <xdr:sp macro="" textlink="">
      <xdr:nvSpPr>
        <xdr:cNvPr id="534" name="テキスト ボックス 533"/>
        <xdr:cNvSpPr txBox="1"/>
      </xdr:nvSpPr>
      <xdr:spPr>
        <a:xfrm>
          <a:off x="15214111" y="60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169763</xdr:rowOff>
    </xdr:from>
    <xdr:to>
      <xdr:col>21</xdr:col>
      <xdr:colOff>212725</xdr:colOff>
      <xdr:row>37</xdr:row>
      <xdr:rowOff>99913</xdr:rowOff>
    </xdr:to>
    <xdr:sp macro="" textlink="">
      <xdr:nvSpPr>
        <xdr:cNvPr id="535" name="円/楕円 534"/>
        <xdr:cNvSpPr/>
      </xdr:nvSpPr>
      <xdr:spPr>
        <a:xfrm>
          <a:off x="14541500" y="63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91040</xdr:rowOff>
    </xdr:from>
    <xdr:ext cx="534377" cy="259045"/>
    <xdr:sp macro="" textlink="">
      <xdr:nvSpPr>
        <xdr:cNvPr id="536" name="テキスト ボックス 535"/>
        <xdr:cNvSpPr txBox="1"/>
      </xdr:nvSpPr>
      <xdr:spPr>
        <a:xfrm>
          <a:off x="14325111" y="64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17721</xdr:rowOff>
    </xdr:from>
    <xdr:to>
      <xdr:col>20</xdr:col>
      <xdr:colOff>9525</xdr:colOff>
      <xdr:row>37</xdr:row>
      <xdr:rowOff>119321</xdr:rowOff>
    </xdr:to>
    <xdr:sp macro="" textlink="">
      <xdr:nvSpPr>
        <xdr:cNvPr id="537" name="円/楕円 536"/>
        <xdr:cNvSpPr/>
      </xdr:nvSpPr>
      <xdr:spPr>
        <a:xfrm>
          <a:off x="13652500" y="63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110448</xdr:rowOff>
    </xdr:from>
    <xdr:ext cx="534377" cy="259045"/>
    <xdr:sp macro="" textlink="">
      <xdr:nvSpPr>
        <xdr:cNvPr id="538" name="テキスト ボックス 537"/>
        <xdr:cNvSpPr txBox="1"/>
      </xdr:nvSpPr>
      <xdr:spPr>
        <a:xfrm>
          <a:off x="13436111" y="645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2497</xdr:rowOff>
    </xdr:from>
    <xdr:to>
      <xdr:col>18</xdr:col>
      <xdr:colOff>492125</xdr:colOff>
      <xdr:row>37</xdr:row>
      <xdr:rowOff>104097</xdr:rowOff>
    </xdr:to>
    <xdr:sp macro="" textlink="">
      <xdr:nvSpPr>
        <xdr:cNvPr id="539" name="円/楕円 538"/>
        <xdr:cNvSpPr/>
      </xdr:nvSpPr>
      <xdr:spPr>
        <a:xfrm>
          <a:off x="12763500" y="63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95224</xdr:rowOff>
    </xdr:from>
    <xdr:ext cx="534377" cy="259045"/>
    <xdr:sp macro="" textlink="">
      <xdr:nvSpPr>
        <xdr:cNvPr id="540" name="テキスト ボックス 539"/>
        <xdr:cNvSpPr txBox="1"/>
      </xdr:nvSpPr>
      <xdr:spPr>
        <a:xfrm>
          <a:off x="12547111" y="643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90294</xdr:rowOff>
    </xdr:from>
    <xdr:to>
      <xdr:col>23</xdr:col>
      <xdr:colOff>517525</xdr:colOff>
      <xdr:row>57</xdr:row>
      <xdr:rowOff>95020</xdr:rowOff>
    </xdr:to>
    <xdr:cxnSp macro="">
      <xdr:nvCxnSpPr>
        <xdr:cNvPr id="569" name="直線コネクタ 568"/>
        <xdr:cNvCxnSpPr/>
      </xdr:nvCxnSpPr>
      <xdr:spPr>
        <a:xfrm>
          <a:off x="15481300" y="9862944"/>
          <a:ext cx="8382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90294</xdr:rowOff>
    </xdr:from>
    <xdr:to>
      <xdr:col>22</xdr:col>
      <xdr:colOff>365125</xdr:colOff>
      <xdr:row>57</xdr:row>
      <xdr:rowOff>130076</xdr:rowOff>
    </xdr:to>
    <xdr:cxnSp macro="">
      <xdr:nvCxnSpPr>
        <xdr:cNvPr id="572" name="直線コネクタ 571"/>
        <xdr:cNvCxnSpPr/>
      </xdr:nvCxnSpPr>
      <xdr:spPr>
        <a:xfrm flipV="1">
          <a:off x="14592300" y="9862944"/>
          <a:ext cx="889000" cy="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122414</xdr:rowOff>
    </xdr:from>
    <xdr:to>
      <xdr:col>21</xdr:col>
      <xdr:colOff>161925</xdr:colOff>
      <xdr:row>57</xdr:row>
      <xdr:rowOff>130076</xdr:rowOff>
    </xdr:to>
    <xdr:cxnSp macro="">
      <xdr:nvCxnSpPr>
        <xdr:cNvPr id="575" name="直線コネクタ 574"/>
        <xdr:cNvCxnSpPr/>
      </xdr:nvCxnSpPr>
      <xdr:spPr>
        <a:xfrm>
          <a:off x="13703300" y="9895064"/>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122414</xdr:rowOff>
    </xdr:from>
    <xdr:to>
      <xdr:col>19</xdr:col>
      <xdr:colOff>644525</xdr:colOff>
      <xdr:row>57</xdr:row>
      <xdr:rowOff>145767</xdr:rowOff>
    </xdr:to>
    <xdr:cxnSp macro="">
      <xdr:nvCxnSpPr>
        <xdr:cNvPr id="578" name="直線コネクタ 577"/>
        <xdr:cNvCxnSpPr/>
      </xdr:nvCxnSpPr>
      <xdr:spPr>
        <a:xfrm flipV="1">
          <a:off x="12814300" y="9895064"/>
          <a:ext cx="889000" cy="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44220</xdr:rowOff>
    </xdr:from>
    <xdr:to>
      <xdr:col>23</xdr:col>
      <xdr:colOff>568325</xdr:colOff>
      <xdr:row>57</xdr:row>
      <xdr:rowOff>145820</xdr:rowOff>
    </xdr:to>
    <xdr:sp macro="" textlink="">
      <xdr:nvSpPr>
        <xdr:cNvPr id="588" name="円/楕円 587"/>
        <xdr:cNvSpPr/>
      </xdr:nvSpPr>
      <xdr:spPr>
        <a:xfrm>
          <a:off x="16268700" y="98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67097</xdr:rowOff>
    </xdr:from>
    <xdr:ext cx="599010" cy="259045"/>
    <xdr:sp macro="" textlink="">
      <xdr:nvSpPr>
        <xdr:cNvPr id="589" name="教育費該当値テキスト"/>
        <xdr:cNvSpPr txBox="1"/>
      </xdr:nvSpPr>
      <xdr:spPr>
        <a:xfrm>
          <a:off x="16370300" y="966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39494</xdr:rowOff>
    </xdr:from>
    <xdr:to>
      <xdr:col>22</xdr:col>
      <xdr:colOff>415925</xdr:colOff>
      <xdr:row>57</xdr:row>
      <xdr:rowOff>141094</xdr:rowOff>
    </xdr:to>
    <xdr:sp macro="" textlink="">
      <xdr:nvSpPr>
        <xdr:cNvPr id="590" name="円/楕円 589"/>
        <xdr:cNvSpPr/>
      </xdr:nvSpPr>
      <xdr:spPr>
        <a:xfrm>
          <a:off x="15430500" y="981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157621</xdr:rowOff>
    </xdr:from>
    <xdr:ext cx="599010" cy="259045"/>
    <xdr:sp macro="" textlink="">
      <xdr:nvSpPr>
        <xdr:cNvPr id="591" name="テキスト ボックス 590"/>
        <xdr:cNvSpPr txBox="1"/>
      </xdr:nvSpPr>
      <xdr:spPr>
        <a:xfrm>
          <a:off x="15181794" y="958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79276</xdr:rowOff>
    </xdr:from>
    <xdr:to>
      <xdr:col>21</xdr:col>
      <xdr:colOff>212725</xdr:colOff>
      <xdr:row>58</xdr:row>
      <xdr:rowOff>9426</xdr:rowOff>
    </xdr:to>
    <xdr:sp macro="" textlink="">
      <xdr:nvSpPr>
        <xdr:cNvPr id="592" name="円/楕円 591"/>
        <xdr:cNvSpPr/>
      </xdr:nvSpPr>
      <xdr:spPr>
        <a:xfrm>
          <a:off x="14541500" y="98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25953</xdr:rowOff>
    </xdr:from>
    <xdr:ext cx="599010" cy="259045"/>
    <xdr:sp macro="" textlink="">
      <xdr:nvSpPr>
        <xdr:cNvPr id="593" name="テキスト ボックス 592"/>
        <xdr:cNvSpPr txBox="1"/>
      </xdr:nvSpPr>
      <xdr:spPr>
        <a:xfrm>
          <a:off x="14292794" y="962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135,052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71614</xdr:rowOff>
    </xdr:from>
    <xdr:to>
      <xdr:col>20</xdr:col>
      <xdr:colOff>9525</xdr:colOff>
      <xdr:row>58</xdr:row>
      <xdr:rowOff>1764</xdr:rowOff>
    </xdr:to>
    <xdr:sp macro="" textlink="">
      <xdr:nvSpPr>
        <xdr:cNvPr id="594" name="円/楕円 593"/>
        <xdr:cNvSpPr/>
      </xdr:nvSpPr>
      <xdr:spPr>
        <a:xfrm>
          <a:off x="13652500" y="98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18291</xdr:rowOff>
    </xdr:from>
    <xdr:ext cx="599010" cy="259045"/>
    <xdr:sp macro="" textlink="">
      <xdr:nvSpPr>
        <xdr:cNvPr id="595" name="テキスト ボックス 594"/>
        <xdr:cNvSpPr txBox="1"/>
      </xdr:nvSpPr>
      <xdr:spPr>
        <a:xfrm>
          <a:off x="13403794" y="96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139,074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94967</xdr:rowOff>
    </xdr:from>
    <xdr:to>
      <xdr:col>18</xdr:col>
      <xdr:colOff>492125</xdr:colOff>
      <xdr:row>58</xdr:row>
      <xdr:rowOff>25117</xdr:rowOff>
    </xdr:to>
    <xdr:sp macro="" textlink="">
      <xdr:nvSpPr>
        <xdr:cNvPr id="596" name="円/楕円 595"/>
        <xdr:cNvSpPr/>
      </xdr:nvSpPr>
      <xdr:spPr>
        <a:xfrm>
          <a:off x="12763500" y="98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41644</xdr:rowOff>
    </xdr:from>
    <xdr:ext cx="599010" cy="259045"/>
    <xdr:sp macro="" textlink="">
      <xdr:nvSpPr>
        <xdr:cNvPr id="597" name="テキスト ボックス 596"/>
        <xdr:cNvSpPr txBox="1"/>
      </xdr:nvSpPr>
      <xdr:spPr>
        <a:xfrm>
          <a:off x="12514794" y="964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29366</xdr:rowOff>
    </xdr:from>
    <xdr:to>
      <xdr:col>23</xdr:col>
      <xdr:colOff>517525</xdr:colOff>
      <xdr:row>79</xdr:row>
      <xdr:rowOff>34727</xdr:rowOff>
    </xdr:to>
    <xdr:cxnSp macro="">
      <xdr:nvCxnSpPr>
        <xdr:cNvPr id="626" name="直線コネクタ 625"/>
        <xdr:cNvCxnSpPr/>
      </xdr:nvCxnSpPr>
      <xdr:spPr>
        <a:xfrm flipV="1">
          <a:off x="15481300" y="13573916"/>
          <a:ext cx="8382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34727</xdr:rowOff>
    </xdr:from>
    <xdr:to>
      <xdr:col>22</xdr:col>
      <xdr:colOff>365125</xdr:colOff>
      <xdr:row>79</xdr:row>
      <xdr:rowOff>44450</xdr:rowOff>
    </xdr:to>
    <xdr:cxnSp macro="">
      <xdr:nvCxnSpPr>
        <xdr:cNvPr id="629" name="直線コネクタ 628"/>
        <xdr:cNvCxnSpPr/>
      </xdr:nvCxnSpPr>
      <xdr:spPr>
        <a:xfrm flipV="1">
          <a:off x="14592300" y="13579277"/>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39653</xdr:rowOff>
    </xdr:from>
    <xdr:to>
      <xdr:col>21</xdr:col>
      <xdr:colOff>161925</xdr:colOff>
      <xdr:row>79</xdr:row>
      <xdr:rowOff>44450</xdr:rowOff>
    </xdr:to>
    <xdr:cxnSp macro="">
      <xdr:nvCxnSpPr>
        <xdr:cNvPr id="632" name="直線コネクタ 631"/>
        <xdr:cNvCxnSpPr/>
      </xdr:nvCxnSpPr>
      <xdr:spPr>
        <a:xfrm>
          <a:off x="13703300" y="13584203"/>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35589</xdr:rowOff>
    </xdr:from>
    <xdr:to>
      <xdr:col>19</xdr:col>
      <xdr:colOff>644525</xdr:colOff>
      <xdr:row>79</xdr:row>
      <xdr:rowOff>39653</xdr:rowOff>
    </xdr:to>
    <xdr:cxnSp macro="">
      <xdr:nvCxnSpPr>
        <xdr:cNvPr id="635" name="直線コネクタ 634"/>
        <xdr:cNvCxnSpPr/>
      </xdr:nvCxnSpPr>
      <xdr:spPr>
        <a:xfrm>
          <a:off x="12814300" y="13580139"/>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150016</xdr:rowOff>
    </xdr:from>
    <xdr:to>
      <xdr:col>23</xdr:col>
      <xdr:colOff>568325</xdr:colOff>
      <xdr:row>79</xdr:row>
      <xdr:rowOff>80166</xdr:rowOff>
    </xdr:to>
    <xdr:sp macro="" textlink="">
      <xdr:nvSpPr>
        <xdr:cNvPr id="645" name="円/楕円 644"/>
        <xdr:cNvSpPr/>
      </xdr:nvSpPr>
      <xdr:spPr>
        <a:xfrm>
          <a:off x="16268700" y="135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6" name="災害復旧費該当値テキスト"/>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155377</xdr:rowOff>
    </xdr:from>
    <xdr:to>
      <xdr:col>22</xdr:col>
      <xdr:colOff>415925</xdr:colOff>
      <xdr:row>79</xdr:row>
      <xdr:rowOff>85527</xdr:rowOff>
    </xdr:to>
    <xdr:sp macro="" textlink="">
      <xdr:nvSpPr>
        <xdr:cNvPr id="647" name="円/楕円 646"/>
        <xdr:cNvSpPr/>
      </xdr:nvSpPr>
      <xdr:spPr>
        <a:xfrm>
          <a:off x="15430500" y="135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76654</xdr:rowOff>
    </xdr:from>
    <xdr:ext cx="469744" cy="259045"/>
    <xdr:sp macro="" textlink="">
      <xdr:nvSpPr>
        <xdr:cNvPr id="648" name="テキスト ボックス 647"/>
        <xdr:cNvSpPr txBox="1"/>
      </xdr:nvSpPr>
      <xdr:spPr>
        <a:xfrm>
          <a:off x="15246427" y="136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160303</xdr:rowOff>
    </xdr:from>
    <xdr:to>
      <xdr:col>20</xdr:col>
      <xdr:colOff>9525</xdr:colOff>
      <xdr:row>79</xdr:row>
      <xdr:rowOff>90453</xdr:rowOff>
    </xdr:to>
    <xdr:sp macro="" textlink="">
      <xdr:nvSpPr>
        <xdr:cNvPr id="651" name="円/楕円 650"/>
        <xdr:cNvSpPr/>
      </xdr:nvSpPr>
      <xdr:spPr>
        <a:xfrm>
          <a:off x="13652500" y="1353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81580</xdr:rowOff>
    </xdr:from>
    <xdr:ext cx="469744" cy="259045"/>
    <xdr:sp macro="" textlink="">
      <xdr:nvSpPr>
        <xdr:cNvPr id="652" name="テキスト ボックス 651"/>
        <xdr:cNvSpPr txBox="1"/>
      </xdr:nvSpPr>
      <xdr:spPr>
        <a:xfrm>
          <a:off x="13468427" y="1362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156239</xdr:rowOff>
    </xdr:from>
    <xdr:to>
      <xdr:col>18</xdr:col>
      <xdr:colOff>492125</xdr:colOff>
      <xdr:row>79</xdr:row>
      <xdr:rowOff>86389</xdr:rowOff>
    </xdr:to>
    <xdr:sp macro="" textlink="">
      <xdr:nvSpPr>
        <xdr:cNvPr id="653" name="円/楕円 652"/>
        <xdr:cNvSpPr/>
      </xdr:nvSpPr>
      <xdr:spPr>
        <a:xfrm>
          <a:off x="12763500" y="1352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77516</xdr:rowOff>
    </xdr:from>
    <xdr:ext cx="469744" cy="259045"/>
    <xdr:sp macro="" textlink="">
      <xdr:nvSpPr>
        <xdr:cNvPr id="654" name="テキスト ボックス 653"/>
        <xdr:cNvSpPr txBox="1"/>
      </xdr:nvSpPr>
      <xdr:spPr>
        <a:xfrm>
          <a:off x="12579427" y="1362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32829</xdr:rowOff>
    </xdr:from>
    <xdr:to>
      <xdr:col>23</xdr:col>
      <xdr:colOff>517525</xdr:colOff>
      <xdr:row>98</xdr:row>
      <xdr:rowOff>34818</xdr:rowOff>
    </xdr:to>
    <xdr:cxnSp macro="">
      <xdr:nvCxnSpPr>
        <xdr:cNvPr id="683" name="直線コネクタ 682"/>
        <xdr:cNvCxnSpPr/>
      </xdr:nvCxnSpPr>
      <xdr:spPr>
        <a:xfrm flipV="1">
          <a:off x="15481300" y="16834929"/>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34818</xdr:rowOff>
    </xdr:from>
    <xdr:to>
      <xdr:col>22</xdr:col>
      <xdr:colOff>365125</xdr:colOff>
      <xdr:row>98</xdr:row>
      <xdr:rowOff>36094</xdr:rowOff>
    </xdr:to>
    <xdr:cxnSp macro="">
      <xdr:nvCxnSpPr>
        <xdr:cNvPr id="686" name="直線コネクタ 685"/>
        <xdr:cNvCxnSpPr/>
      </xdr:nvCxnSpPr>
      <xdr:spPr>
        <a:xfrm flipV="1">
          <a:off x="14592300" y="16836918"/>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32569</xdr:rowOff>
    </xdr:from>
    <xdr:to>
      <xdr:col>21</xdr:col>
      <xdr:colOff>161925</xdr:colOff>
      <xdr:row>98</xdr:row>
      <xdr:rowOff>36094</xdr:rowOff>
    </xdr:to>
    <xdr:cxnSp macro="">
      <xdr:nvCxnSpPr>
        <xdr:cNvPr id="689" name="直線コネクタ 688"/>
        <xdr:cNvCxnSpPr/>
      </xdr:nvCxnSpPr>
      <xdr:spPr>
        <a:xfrm>
          <a:off x="13703300" y="16834669"/>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15492</xdr:rowOff>
    </xdr:from>
    <xdr:to>
      <xdr:col>19</xdr:col>
      <xdr:colOff>644525</xdr:colOff>
      <xdr:row>98</xdr:row>
      <xdr:rowOff>32569</xdr:rowOff>
    </xdr:to>
    <xdr:cxnSp macro="">
      <xdr:nvCxnSpPr>
        <xdr:cNvPr id="692" name="直線コネクタ 691"/>
        <xdr:cNvCxnSpPr/>
      </xdr:nvCxnSpPr>
      <xdr:spPr>
        <a:xfrm>
          <a:off x="12814300" y="16817592"/>
          <a:ext cx="8890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153479</xdr:rowOff>
    </xdr:from>
    <xdr:to>
      <xdr:col>23</xdr:col>
      <xdr:colOff>568325</xdr:colOff>
      <xdr:row>98</xdr:row>
      <xdr:rowOff>83629</xdr:rowOff>
    </xdr:to>
    <xdr:sp macro="" textlink="">
      <xdr:nvSpPr>
        <xdr:cNvPr id="702" name="円/楕円 701"/>
        <xdr:cNvSpPr/>
      </xdr:nvSpPr>
      <xdr:spPr>
        <a:xfrm>
          <a:off x="16268700" y="167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131906</xdr:rowOff>
    </xdr:from>
    <xdr:ext cx="599010" cy="259045"/>
    <xdr:sp macro="" textlink="">
      <xdr:nvSpPr>
        <xdr:cNvPr id="703" name="公債費該当値テキスト"/>
        <xdr:cNvSpPr txBox="1"/>
      </xdr:nvSpPr>
      <xdr:spPr>
        <a:xfrm>
          <a:off x="16370300" y="1676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155468</xdr:rowOff>
    </xdr:from>
    <xdr:to>
      <xdr:col>22</xdr:col>
      <xdr:colOff>415925</xdr:colOff>
      <xdr:row>98</xdr:row>
      <xdr:rowOff>85618</xdr:rowOff>
    </xdr:to>
    <xdr:sp macro="" textlink="">
      <xdr:nvSpPr>
        <xdr:cNvPr id="704" name="円/楕円 703"/>
        <xdr:cNvSpPr/>
      </xdr:nvSpPr>
      <xdr:spPr>
        <a:xfrm>
          <a:off x="15430500" y="167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76745</xdr:rowOff>
    </xdr:from>
    <xdr:ext cx="599010" cy="259045"/>
    <xdr:sp macro="" textlink="">
      <xdr:nvSpPr>
        <xdr:cNvPr id="705" name="テキスト ボックス 704"/>
        <xdr:cNvSpPr txBox="1"/>
      </xdr:nvSpPr>
      <xdr:spPr>
        <a:xfrm>
          <a:off x="15181794" y="1687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156744</xdr:rowOff>
    </xdr:from>
    <xdr:to>
      <xdr:col>21</xdr:col>
      <xdr:colOff>212725</xdr:colOff>
      <xdr:row>98</xdr:row>
      <xdr:rowOff>86894</xdr:rowOff>
    </xdr:to>
    <xdr:sp macro="" textlink="">
      <xdr:nvSpPr>
        <xdr:cNvPr id="706" name="円/楕円 705"/>
        <xdr:cNvSpPr/>
      </xdr:nvSpPr>
      <xdr:spPr>
        <a:xfrm>
          <a:off x="14541500" y="167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78021</xdr:rowOff>
    </xdr:from>
    <xdr:ext cx="599010" cy="259045"/>
    <xdr:sp macro="" textlink="">
      <xdr:nvSpPr>
        <xdr:cNvPr id="707" name="テキスト ボックス 706"/>
        <xdr:cNvSpPr txBox="1"/>
      </xdr:nvSpPr>
      <xdr:spPr>
        <a:xfrm>
          <a:off x="14292794" y="1688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153219</xdr:rowOff>
    </xdr:from>
    <xdr:to>
      <xdr:col>20</xdr:col>
      <xdr:colOff>9525</xdr:colOff>
      <xdr:row>98</xdr:row>
      <xdr:rowOff>83369</xdr:rowOff>
    </xdr:to>
    <xdr:sp macro="" textlink="">
      <xdr:nvSpPr>
        <xdr:cNvPr id="708" name="円/楕円 707"/>
        <xdr:cNvSpPr/>
      </xdr:nvSpPr>
      <xdr:spPr>
        <a:xfrm>
          <a:off x="13652500" y="1678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74496</xdr:rowOff>
    </xdr:from>
    <xdr:ext cx="599010" cy="259045"/>
    <xdr:sp macro="" textlink="">
      <xdr:nvSpPr>
        <xdr:cNvPr id="709" name="テキスト ボックス 708"/>
        <xdr:cNvSpPr txBox="1"/>
      </xdr:nvSpPr>
      <xdr:spPr>
        <a:xfrm>
          <a:off x="13403794" y="1687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136142</xdr:rowOff>
    </xdr:from>
    <xdr:to>
      <xdr:col>18</xdr:col>
      <xdr:colOff>492125</xdr:colOff>
      <xdr:row>98</xdr:row>
      <xdr:rowOff>66292</xdr:rowOff>
    </xdr:to>
    <xdr:sp macro="" textlink="">
      <xdr:nvSpPr>
        <xdr:cNvPr id="710" name="円/楕円 709"/>
        <xdr:cNvSpPr/>
      </xdr:nvSpPr>
      <xdr:spPr>
        <a:xfrm>
          <a:off x="12763500" y="167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82819</xdr:rowOff>
    </xdr:from>
    <xdr:ext cx="599010" cy="259045"/>
    <xdr:sp macro="" textlink="">
      <xdr:nvSpPr>
        <xdr:cNvPr id="711" name="テキスト ボックス 710"/>
        <xdr:cNvSpPr txBox="1"/>
      </xdr:nvSpPr>
      <xdr:spPr>
        <a:xfrm>
          <a:off x="12514794" y="1654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科目は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257,916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197,465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円）、衛生費（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96,398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円）、労働費（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1,177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円）、農林水産業費（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114,131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円）、公債費（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144,150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となっている。商工費は住民一人当たり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46,890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円と類似団体平均を上回ることとなったが、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これはまっかり温泉施設改修事業及び羊蹄山自然公園遊具改修事業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の実施が要因となっている。土木費は住民一人当たり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273,508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円となっている。このうち真狩ａ団地建設工事（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年）及び</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橋梁長寿命化事業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年）に要する経費は住民一人当たり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105,669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円を占めている。教育費は住民一人当たり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153,454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に比べ高い水準となっている。真狩高校は村立農業高校で公共交通機関に乏しいことから学生寮を設置している。これら実験実習に必要な農業ハウスや関連の機器、学生寮を運営するための経費は本年度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21,740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円となり、これが高い水準の主な要因である。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年度については，台風</a:t>
          </a:r>
          <a:r>
            <a:rPr lang="en-US" altLang="ja-JP"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a:t>
          </a:r>
          <a:r>
            <a:rPr lang="ja-JP" altLang="en-US"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号に係る災害復旧等の臨時財政需要があったため，実質単年度収支は赤字となっているが，財政調整基金の取崩しにより，実質収支は黒字となっている。なお，平成</a:t>
          </a:r>
          <a:r>
            <a:rPr lang="en-US" altLang="ja-JP"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年度の財政調整基金残高については，財政健全化の取組を着実に実施したものの、取崩額を若干下回る額を積み立てにより，前年度比で</a:t>
          </a:r>
          <a:r>
            <a:rPr lang="en-US" altLang="ja-JP"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4.5</a:t>
          </a:r>
          <a:r>
            <a:rPr lang="ja-JP" altLang="en-US" sz="12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％減少となった。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民健康保険事業特別会計では、保険税不足分を充当するための繰入れは行っておらず、ルール分、事務費分のみを一般会計から繰出している。今後医療給付費増加に伴う保険税の増額改正や広域化に向けた検討も必要とな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簡易水道事業特別会計・公共下水道事業特別会計では、一般会計からの繰入金はあるが、会計は黒字である。また、後期高齢者医療特別会計・国民健康保険診療所事業特別会計は収支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となっており、連結実質赤字比率はプラスとなっている。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3960_&#30495;&#29417;&#26449;_2016(2&#22238;&#30446;)&#22793;&#263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43.7</v>
          </cell>
        </row>
        <row r="53">
          <cell r="N53">
            <v>54.8</v>
          </cell>
        </row>
        <row r="55">
          <cell r="G55" t="str">
            <v>類似団体内平均値</v>
          </cell>
          <cell r="N55">
            <v>0</v>
          </cell>
        </row>
        <row r="57">
          <cell r="N57">
            <v>54.2</v>
          </cell>
        </row>
        <row r="72">
          <cell r="K72" t="str">
            <v>H24</v>
          </cell>
          <cell r="L72" t="str">
            <v>H25</v>
          </cell>
          <cell r="M72" t="str">
            <v>H26</v>
          </cell>
          <cell r="N72" t="str">
            <v>H27</v>
          </cell>
          <cell r="O72" t="str">
            <v>H28</v>
          </cell>
        </row>
        <row r="73">
          <cell r="G73" t="str">
            <v>当該団体値</v>
          </cell>
          <cell r="K73">
            <v>53.9</v>
          </cell>
          <cell r="L73">
            <v>37.9</v>
          </cell>
          <cell r="M73">
            <v>29.8</v>
          </cell>
          <cell r="N73">
            <v>43.7</v>
          </cell>
          <cell r="O73">
            <v>50.4</v>
          </cell>
        </row>
        <row r="75">
          <cell r="K75">
            <v>10.7</v>
          </cell>
          <cell r="L75">
            <v>10.199999999999999</v>
          </cell>
          <cell r="M75">
            <v>9.1</v>
          </cell>
          <cell r="N75">
            <v>9.3000000000000007</v>
          </cell>
          <cell r="O75">
            <v>9.5</v>
          </cell>
        </row>
        <row r="77">
          <cell r="G77" t="str">
            <v>類似団体内平均値</v>
          </cell>
          <cell r="K77">
            <v>0</v>
          </cell>
          <cell r="L77">
            <v>0</v>
          </cell>
          <cell r="M77">
            <v>0</v>
          </cell>
          <cell r="N77">
            <v>0</v>
          </cell>
          <cell r="O77">
            <v>0</v>
          </cell>
        </row>
        <row r="79">
          <cell r="K79">
            <v>10.1</v>
          </cell>
          <cell r="L79">
            <v>9.1999999999999993</v>
          </cell>
          <cell r="M79">
            <v>8.1999999999999993</v>
          </cell>
          <cell r="N79">
            <v>7.8</v>
          </cell>
          <cell r="O79">
            <v>7.4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R12" sqref="R12:V1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2986627</v>
      </c>
      <c r="BO4" s="381"/>
      <c r="BP4" s="381"/>
      <c r="BQ4" s="381"/>
      <c r="BR4" s="381"/>
      <c r="BS4" s="381"/>
      <c r="BT4" s="381"/>
      <c r="BU4" s="382"/>
      <c r="BV4" s="380">
        <v>3502150</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6.8</v>
      </c>
      <c r="CU4" s="558"/>
      <c r="CV4" s="558"/>
      <c r="CW4" s="558"/>
      <c r="CX4" s="558"/>
      <c r="CY4" s="558"/>
      <c r="CZ4" s="558"/>
      <c r="DA4" s="559"/>
      <c r="DB4" s="557">
        <v>7.1</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2862780</v>
      </c>
      <c r="BO5" s="386"/>
      <c r="BP5" s="386"/>
      <c r="BQ5" s="386"/>
      <c r="BR5" s="386"/>
      <c r="BS5" s="386"/>
      <c r="BT5" s="386"/>
      <c r="BU5" s="387"/>
      <c r="BV5" s="385">
        <v>3343045</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86.9</v>
      </c>
      <c r="CU5" s="356"/>
      <c r="CV5" s="356"/>
      <c r="CW5" s="356"/>
      <c r="CX5" s="356"/>
      <c r="CY5" s="356"/>
      <c r="CZ5" s="356"/>
      <c r="DA5" s="357"/>
      <c r="DB5" s="355">
        <v>88.1</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123847</v>
      </c>
      <c r="BO6" s="386"/>
      <c r="BP6" s="386"/>
      <c r="BQ6" s="386"/>
      <c r="BR6" s="386"/>
      <c r="BS6" s="386"/>
      <c r="BT6" s="386"/>
      <c r="BU6" s="387"/>
      <c r="BV6" s="385">
        <v>159105</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90.2</v>
      </c>
      <c r="CU6" s="532"/>
      <c r="CV6" s="532"/>
      <c r="CW6" s="532"/>
      <c r="CX6" s="532"/>
      <c r="CY6" s="532"/>
      <c r="CZ6" s="532"/>
      <c r="DA6" s="533"/>
      <c r="DB6" s="531">
        <v>92.5</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4681</v>
      </c>
      <c r="BO7" s="386"/>
      <c r="BP7" s="386"/>
      <c r="BQ7" s="386"/>
      <c r="BR7" s="386"/>
      <c r="BS7" s="386"/>
      <c r="BT7" s="386"/>
      <c r="BU7" s="387"/>
      <c r="BV7" s="385">
        <v>29629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1755615</v>
      </c>
      <c r="CU7" s="386"/>
      <c r="CV7" s="386"/>
      <c r="CW7" s="386"/>
      <c r="CX7" s="386"/>
      <c r="CY7" s="386"/>
      <c r="CZ7" s="386"/>
      <c r="DA7" s="387"/>
      <c r="DB7" s="385">
        <v>1819140</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119166</v>
      </c>
      <c r="BO8" s="386"/>
      <c r="BP8" s="386"/>
      <c r="BQ8" s="386"/>
      <c r="BR8" s="386"/>
      <c r="BS8" s="386"/>
      <c r="BT8" s="386"/>
      <c r="BU8" s="387"/>
      <c r="BV8" s="385">
        <v>129476</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0.14000000000000001</v>
      </c>
      <c r="CU8" s="495"/>
      <c r="CV8" s="495"/>
      <c r="CW8" s="495"/>
      <c r="CX8" s="495"/>
      <c r="CY8" s="495"/>
      <c r="CZ8" s="495"/>
      <c r="DA8" s="496"/>
      <c r="DB8" s="494">
        <v>0.13</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2103</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-10310</v>
      </c>
      <c r="BO9" s="386"/>
      <c r="BP9" s="386"/>
      <c r="BQ9" s="386"/>
      <c r="BR9" s="386"/>
      <c r="BS9" s="386"/>
      <c r="BT9" s="386"/>
      <c r="BU9" s="387"/>
      <c r="BV9" s="385">
        <v>25680</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13.3</v>
      </c>
      <c r="CU9" s="356"/>
      <c r="CV9" s="356"/>
      <c r="CW9" s="356"/>
      <c r="CX9" s="356"/>
      <c r="CY9" s="356"/>
      <c r="CZ9" s="356"/>
      <c r="DA9" s="357"/>
      <c r="DB9" s="355">
        <v>12.6</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2189</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78505</v>
      </c>
      <c r="BO10" s="386"/>
      <c r="BP10" s="386"/>
      <c r="BQ10" s="386"/>
      <c r="BR10" s="386"/>
      <c r="BS10" s="386"/>
      <c r="BT10" s="386"/>
      <c r="BU10" s="387"/>
      <c r="BV10" s="385">
        <v>73125</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2095</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100000</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2087</v>
      </c>
      <c r="S13" s="487"/>
      <c r="T13" s="487"/>
      <c r="U13" s="487"/>
      <c r="V13" s="488"/>
      <c r="W13" s="474" t="s">
        <v>124</v>
      </c>
      <c r="X13" s="398"/>
      <c r="Y13" s="398"/>
      <c r="Z13" s="398"/>
      <c r="AA13" s="398"/>
      <c r="AB13" s="399"/>
      <c r="AC13" s="361">
        <v>488</v>
      </c>
      <c r="AD13" s="362"/>
      <c r="AE13" s="362"/>
      <c r="AF13" s="362"/>
      <c r="AG13" s="363"/>
      <c r="AH13" s="361">
        <v>534</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-31805</v>
      </c>
      <c r="BO13" s="386"/>
      <c r="BP13" s="386"/>
      <c r="BQ13" s="386"/>
      <c r="BR13" s="386"/>
      <c r="BS13" s="386"/>
      <c r="BT13" s="386"/>
      <c r="BU13" s="387"/>
      <c r="BV13" s="385">
        <v>98805</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9.5</v>
      </c>
      <c r="CU13" s="356"/>
      <c r="CV13" s="356"/>
      <c r="CW13" s="356"/>
      <c r="CX13" s="356"/>
      <c r="CY13" s="356"/>
      <c r="CZ13" s="356"/>
      <c r="DA13" s="357"/>
      <c r="DB13" s="355">
        <v>9.3000000000000007</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2097</v>
      </c>
      <c r="S14" s="487"/>
      <c r="T14" s="487"/>
      <c r="U14" s="487"/>
      <c r="V14" s="488"/>
      <c r="W14" s="489"/>
      <c r="X14" s="401"/>
      <c r="Y14" s="401"/>
      <c r="Z14" s="401"/>
      <c r="AA14" s="401"/>
      <c r="AB14" s="402"/>
      <c r="AC14" s="479">
        <v>43.5</v>
      </c>
      <c r="AD14" s="480"/>
      <c r="AE14" s="480"/>
      <c r="AF14" s="480"/>
      <c r="AG14" s="481"/>
      <c r="AH14" s="479">
        <v>43</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50.4</v>
      </c>
      <c r="CU14" s="458"/>
      <c r="CV14" s="458"/>
      <c r="CW14" s="458"/>
      <c r="CX14" s="458"/>
      <c r="CY14" s="458"/>
      <c r="CZ14" s="458"/>
      <c r="DA14" s="459"/>
      <c r="DB14" s="490">
        <v>43.7</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2090</v>
      </c>
      <c r="S15" s="487"/>
      <c r="T15" s="487"/>
      <c r="U15" s="487"/>
      <c r="V15" s="488"/>
      <c r="W15" s="474" t="s">
        <v>131</v>
      </c>
      <c r="X15" s="398"/>
      <c r="Y15" s="398"/>
      <c r="Z15" s="398"/>
      <c r="AA15" s="398"/>
      <c r="AB15" s="399"/>
      <c r="AC15" s="361">
        <v>61</v>
      </c>
      <c r="AD15" s="362"/>
      <c r="AE15" s="362"/>
      <c r="AF15" s="362"/>
      <c r="AG15" s="363"/>
      <c r="AH15" s="361">
        <v>59</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235453</v>
      </c>
      <c r="BO15" s="381"/>
      <c r="BP15" s="381"/>
      <c r="BQ15" s="381"/>
      <c r="BR15" s="381"/>
      <c r="BS15" s="381"/>
      <c r="BT15" s="381"/>
      <c r="BU15" s="382"/>
      <c r="BV15" s="380">
        <v>232906</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5.4</v>
      </c>
      <c r="AD16" s="480"/>
      <c r="AE16" s="480"/>
      <c r="AF16" s="480"/>
      <c r="AG16" s="481"/>
      <c r="AH16" s="479">
        <v>4.8</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1637654</v>
      </c>
      <c r="BO16" s="386"/>
      <c r="BP16" s="386"/>
      <c r="BQ16" s="386"/>
      <c r="BR16" s="386"/>
      <c r="BS16" s="386"/>
      <c r="BT16" s="386"/>
      <c r="BU16" s="387"/>
      <c r="BV16" s="385">
        <v>1677203</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574</v>
      </c>
      <c r="AD17" s="362"/>
      <c r="AE17" s="362"/>
      <c r="AF17" s="362"/>
      <c r="AG17" s="363"/>
      <c r="AH17" s="361">
        <v>648</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286646</v>
      </c>
      <c r="BO17" s="386"/>
      <c r="BP17" s="386"/>
      <c r="BQ17" s="386"/>
      <c r="BR17" s="386"/>
      <c r="BS17" s="386"/>
      <c r="BT17" s="386"/>
      <c r="BU17" s="387"/>
      <c r="BV17" s="385">
        <v>286918</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114.25</v>
      </c>
      <c r="M18" s="450"/>
      <c r="N18" s="450"/>
      <c r="O18" s="450"/>
      <c r="P18" s="450"/>
      <c r="Q18" s="450"/>
      <c r="R18" s="451"/>
      <c r="S18" s="451"/>
      <c r="T18" s="451"/>
      <c r="U18" s="451"/>
      <c r="V18" s="452"/>
      <c r="W18" s="466"/>
      <c r="X18" s="467"/>
      <c r="Y18" s="467"/>
      <c r="Z18" s="467"/>
      <c r="AA18" s="467"/>
      <c r="AB18" s="475"/>
      <c r="AC18" s="349">
        <v>51.1</v>
      </c>
      <c r="AD18" s="350"/>
      <c r="AE18" s="350"/>
      <c r="AF18" s="350"/>
      <c r="AG18" s="453"/>
      <c r="AH18" s="349">
        <v>52.2</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1547126</v>
      </c>
      <c r="BO18" s="386"/>
      <c r="BP18" s="386"/>
      <c r="BQ18" s="386"/>
      <c r="BR18" s="386"/>
      <c r="BS18" s="386"/>
      <c r="BT18" s="386"/>
      <c r="BU18" s="387"/>
      <c r="BV18" s="385">
        <v>1621568</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18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2133755</v>
      </c>
      <c r="BO19" s="386"/>
      <c r="BP19" s="386"/>
      <c r="BQ19" s="386"/>
      <c r="BR19" s="386"/>
      <c r="BS19" s="386"/>
      <c r="BT19" s="386"/>
      <c r="BU19" s="387"/>
      <c r="BV19" s="385">
        <v>2196747</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855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2821264</v>
      </c>
      <c r="BO23" s="386"/>
      <c r="BP23" s="386"/>
      <c r="BQ23" s="386"/>
      <c r="BR23" s="386"/>
      <c r="BS23" s="386"/>
      <c r="BT23" s="386"/>
      <c r="BU23" s="387"/>
      <c r="BV23" s="385">
        <v>2791186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6200</v>
      </c>
      <c r="R24" s="362"/>
      <c r="S24" s="362"/>
      <c r="T24" s="362"/>
      <c r="U24" s="362"/>
      <c r="V24" s="363"/>
      <c r="W24" s="427"/>
      <c r="X24" s="418"/>
      <c r="Y24" s="419"/>
      <c r="Z24" s="358" t="s">
        <v>154</v>
      </c>
      <c r="AA24" s="359"/>
      <c r="AB24" s="359"/>
      <c r="AC24" s="359"/>
      <c r="AD24" s="359"/>
      <c r="AE24" s="359"/>
      <c r="AF24" s="359"/>
      <c r="AG24" s="360"/>
      <c r="AH24" s="361">
        <v>60</v>
      </c>
      <c r="AI24" s="362"/>
      <c r="AJ24" s="362"/>
      <c r="AK24" s="362"/>
      <c r="AL24" s="363"/>
      <c r="AM24" s="361">
        <v>193080</v>
      </c>
      <c r="AN24" s="362"/>
      <c r="AO24" s="362"/>
      <c r="AP24" s="362"/>
      <c r="AQ24" s="362"/>
      <c r="AR24" s="363"/>
      <c r="AS24" s="361">
        <v>3218</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2593111</v>
      </c>
      <c r="BO24" s="386"/>
      <c r="BP24" s="386"/>
      <c r="BQ24" s="386"/>
      <c r="BR24" s="386"/>
      <c r="BS24" s="386"/>
      <c r="BT24" s="386"/>
      <c r="BU24" s="387"/>
      <c r="BV24" s="385">
        <v>2667513</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5700</v>
      </c>
      <c r="R25" s="362"/>
      <c r="S25" s="362"/>
      <c r="T25" s="362"/>
      <c r="U25" s="362"/>
      <c r="V25" s="363"/>
      <c r="W25" s="427"/>
      <c r="X25" s="418"/>
      <c r="Y25" s="419"/>
      <c r="Z25" s="358" t="s">
        <v>157</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114871</v>
      </c>
      <c r="BO25" s="381"/>
      <c r="BP25" s="381"/>
      <c r="BQ25" s="381"/>
      <c r="BR25" s="381"/>
      <c r="BS25" s="381"/>
      <c r="BT25" s="381"/>
      <c r="BU25" s="382"/>
      <c r="BV25" s="380">
        <v>97502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5200</v>
      </c>
      <c r="R26" s="362"/>
      <c r="S26" s="362"/>
      <c r="T26" s="362"/>
      <c r="U26" s="362"/>
      <c r="V26" s="363"/>
      <c r="W26" s="427"/>
      <c r="X26" s="418"/>
      <c r="Y26" s="419"/>
      <c r="Z26" s="358" t="s">
        <v>160</v>
      </c>
      <c r="AA26" s="440"/>
      <c r="AB26" s="440"/>
      <c r="AC26" s="440"/>
      <c r="AD26" s="440"/>
      <c r="AE26" s="440"/>
      <c r="AF26" s="440"/>
      <c r="AG26" s="441"/>
      <c r="AH26" s="361">
        <v>1</v>
      </c>
      <c r="AI26" s="362"/>
      <c r="AJ26" s="362"/>
      <c r="AK26" s="362"/>
      <c r="AL26" s="363"/>
      <c r="AM26" s="361" t="s">
        <v>161</v>
      </c>
      <c r="AN26" s="362"/>
      <c r="AO26" s="362"/>
      <c r="AP26" s="362"/>
      <c r="AQ26" s="362"/>
      <c r="AR26" s="363"/>
      <c r="AS26" s="361" t="s">
        <v>161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2500</v>
      </c>
      <c r="R27" s="362"/>
      <c r="S27" s="362"/>
      <c r="T27" s="362"/>
      <c r="U27" s="362"/>
      <c r="V27" s="363"/>
      <c r="W27" s="427"/>
      <c r="X27" s="418"/>
      <c r="Y27" s="419"/>
      <c r="Z27" s="358" t="s">
        <v>164</v>
      </c>
      <c r="AA27" s="359"/>
      <c r="AB27" s="359"/>
      <c r="AC27" s="359"/>
      <c r="AD27" s="359"/>
      <c r="AE27" s="359"/>
      <c r="AF27" s="359"/>
      <c r="AG27" s="360"/>
      <c r="AH27" s="361" t="s">
        <v>121</v>
      </c>
      <c r="AI27" s="362"/>
      <c r="AJ27" s="362"/>
      <c r="AK27" s="362"/>
      <c r="AL27" s="363"/>
      <c r="AM27" s="361" t="s">
        <v>121</v>
      </c>
      <c r="AN27" s="362"/>
      <c r="AO27" s="362"/>
      <c r="AP27" s="362"/>
      <c r="AQ27" s="362"/>
      <c r="AR27" s="363"/>
      <c r="AS27" s="361" t="s">
        <v>121</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51485</v>
      </c>
      <c r="BO27" s="389"/>
      <c r="BP27" s="389"/>
      <c r="BQ27" s="389"/>
      <c r="BR27" s="389"/>
      <c r="BS27" s="389"/>
      <c r="BT27" s="389"/>
      <c r="BU27" s="390"/>
      <c r="BV27" s="388">
        <v>51485</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166</v>
      </c>
      <c r="F28" s="359"/>
      <c r="G28" s="359"/>
      <c r="H28" s="359"/>
      <c r="I28" s="359"/>
      <c r="J28" s="359"/>
      <c r="K28" s="360"/>
      <c r="L28" s="361">
        <v>1</v>
      </c>
      <c r="M28" s="362"/>
      <c r="N28" s="362"/>
      <c r="O28" s="362"/>
      <c r="P28" s="363"/>
      <c r="Q28" s="361">
        <v>2000</v>
      </c>
      <c r="R28" s="362"/>
      <c r="S28" s="362"/>
      <c r="T28" s="362"/>
      <c r="U28" s="362"/>
      <c r="V28" s="363"/>
      <c r="W28" s="427"/>
      <c r="X28" s="418"/>
      <c r="Y28" s="419"/>
      <c r="Z28" s="358" t="s">
        <v>167</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451518</v>
      </c>
      <c r="BO28" s="381"/>
      <c r="BP28" s="381"/>
      <c r="BQ28" s="381"/>
      <c r="BR28" s="381"/>
      <c r="BS28" s="381"/>
      <c r="BT28" s="381"/>
      <c r="BU28" s="382"/>
      <c r="BV28" s="380">
        <v>473013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170</v>
      </c>
      <c r="F29" s="359"/>
      <c r="G29" s="359"/>
      <c r="H29" s="359"/>
      <c r="I29" s="359"/>
      <c r="J29" s="359"/>
      <c r="K29" s="360"/>
      <c r="L29" s="361">
        <v>6</v>
      </c>
      <c r="M29" s="362"/>
      <c r="N29" s="362"/>
      <c r="O29" s="362"/>
      <c r="P29" s="363"/>
      <c r="Q29" s="361">
        <v>1700</v>
      </c>
      <c r="R29" s="362"/>
      <c r="S29" s="362"/>
      <c r="T29" s="362"/>
      <c r="U29" s="362"/>
      <c r="V29" s="363"/>
      <c r="W29" s="428"/>
      <c r="X29" s="429"/>
      <c r="Y29" s="430"/>
      <c r="Z29" s="358" t="s">
        <v>171</v>
      </c>
      <c r="AA29" s="359"/>
      <c r="AB29" s="359"/>
      <c r="AC29" s="359"/>
      <c r="AD29" s="359"/>
      <c r="AE29" s="359"/>
      <c r="AF29" s="359"/>
      <c r="AG29" s="360"/>
      <c r="AH29" s="361">
        <v>60</v>
      </c>
      <c r="AI29" s="362"/>
      <c r="AJ29" s="362"/>
      <c r="AK29" s="362"/>
      <c r="AL29" s="363"/>
      <c r="AM29" s="361">
        <v>193080</v>
      </c>
      <c r="AN29" s="362"/>
      <c r="AO29" s="362"/>
      <c r="AP29" s="362"/>
      <c r="AQ29" s="362"/>
      <c r="AR29" s="363"/>
      <c r="AS29" s="361">
        <v>3218</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43963</v>
      </c>
      <c r="BO29" s="386"/>
      <c r="BP29" s="386"/>
      <c r="BQ29" s="386"/>
      <c r="BR29" s="386"/>
      <c r="BS29" s="386"/>
      <c r="BT29" s="386"/>
      <c r="BU29" s="387"/>
      <c r="BV29" s="385">
        <v>43864</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96.6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678212</v>
      </c>
      <c r="BO30" s="389"/>
      <c r="BP30" s="389"/>
      <c r="BQ30" s="389"/>
      <c r="BR30" s="389"/>
      <c r="BS30" s="389"/>
      <c r="BT30" s="389"/>
      <c r="BU30" s="390"/>
      <c r="BV30" s="388">
        <v>661010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5</v>
      </c>
      <c r="BF34" s="345"/>
      <c r="BG34" s="344" t="str">
        <f>IF('各会計、関係団体の財政状況及び健全化判断比率'!B31="","",'各会計、関係団体の財政状況及び健全化判断比率'!B31)</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7</v>
      </c>
      <c r="BX34" s="345"/>
      <c r="BY34" s="344" t="str">
        <f>IF('各会計、関係団体の財政状況及び健全化判断比率'!B68="","",'各会計、関係団体の財政状況及び健全化判断比率'!B68)</f>
        <v>後志広域連合</v>
      </c>
      <c r="BZ34" s="344"/>
      <c r="CA34" s="344"/>
      <c r="CB34" s="344"/>
      <c r="CC34" s="344"/>
      <c r="CD34" s="344"/>
      <c r="CE34" s="344"/>
      <c r="CF34" s="344"/>
      <c r="CG34" s="344"/>
      <c r="CH34" s="344"/>
      <c r="CI34" s="344"/>
      <c r="CJ34" s="344"/>
      <c r="CK34" s="344"/>
      <c r="CL34" s="344"/>
      <c r="CM34" s="344"/>
      <c r="CN34" s="167"/>
      <c r="CO34" s="345">
        <f>IF(CQ34="","",MAX(C34:D43,U34:V43,AM34:AN43,BE34:BF43,BW34:BX43)+1)</f>
        <v>11</v>
      </c>
      <c r="CP34" s="345"/>
      <c r="CQ34" s="344" t="str">
        <f>IF('各会計、関係団体の財政状況及び健全化判断比率'!BS7="","",'各会計、関係団体の財政状況及び健全化判断比率'!BS7)</f>
        <v>真狩フラワー振興公社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国民健康保険診療所事業特別会計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6</v>
      </c>
      <c r="BF35" s="345"/>
      <c r="BG35" s="344" t="str">
        <f>IF('各会計、関係団体の財政状況及び健全化判断比率'!B32="","",'各会計、関係団体の財政状況及び健全化判断比率'!B32)</f>
        <v>公共下水道事業特別会計</v>
      </c>
      <c r="BH35" s="344"/>
      <c r="BI35" s="344"/>
      <c r="BJ35" s="344"/>
      <c r="BK35" s="344"/>
      <c r="BL35" s="344"/>
      <c r="BM35" s="344"/>
      <c r="BN35" s="344"/>
      <c r="BO35" s="344"/>
      <c r="BP35" s="344"/>
      <c r="BQ35" s="344"/>
      <c r="BR35" s="344"/>
      <c r="BS35" s="344"/>
      <c r="BT35" s="344"/>
      <c r="BU35" s="344"/>
      <c r="BV35" s="167"/>
      <c r="BW35" s="345">
        <f t="shared" ref="BW35:BW43" si="2">IF(BY35="","",BW34+1)</f>
        <v>8</v>
      </c>
      <c r="BX35" s="345"/>
      <c r="BY35" s="344" t="str">
        <f>IF('各会計、関係団体の財政状況及び健全化判断比率'!B69="","",'各会計、関係団体の財政状況及び健全化判断比率'!B69)</f>
        <v>羊蹄山麓環境衛生組合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9</v>
      </c>
      <c r="BX36" s="345"/>
      <c r="BY36" s="344" t="str">
        <f>IF('各会計、関係団体の財政状況及び健全化判断比率'!B70="","",'各会計、関係団体の財政状況及び健全化判断比率'!B70)</f>
        <v>羊蹄山ろく消防組合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10</v>
      </c>
      <c r="BX37" s="345"/>
      <c r="BY37" s="344" t="str">
        <f>IF('各会計、関係団体の財政状況及び健全化判断比率'!B71="","",'各会計、関係団体の財政状況及び健全化判断比率'!B71)</f>
        <v>後志教育研修センター</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4" t="s">
        <v>523</v>
      </c>
      <c r="D34" s="1154"/>
      <c r="E34" s="1155"/>
      <c r="F34" s="32">
        <v>4.4000000000000004</v>
      </c>
      <c r="G34" s="33">
        <v>3.81</v>
      </c>
      <c r="H34" s="33">
        <v>5.87</v>
      </c>
      <c r="I34" s="33">
        <v>7.11</v>
      </c>
      <c r="J34" s="34">
        <v>6.78</v>
      </c>
      <c r="K34" s="22"/>
      <c r="L34" s="22"/>
      <c r="M34" s="22"/>
      <c r="N34" s="22"/>
      <c r="O34" s="22"/>
      <c r="P34" s="22"/>
    </row>
    <row r="35" spans="1:16" ht="39" customHeight="1" x14ac:dyDescent="0.15">
      <c r="A35" s="22"/>
      <c r="B35" s="35"/>
      <c r="C35" s="1148" t="s">
        <v>524</v>
      </c>
      <c r="D35" s="1149"/>
      <c r="E35" s="1150"/>
      <c r="F35" s="36">
        <v>0.47</v>
      </c>
      <c r="G35" s="37">
        <v>0.03</v>
      </c>
      <c r="H35" s="37">
        <v>0.14000000000000001</v>
      </c>
      <c r="I35" s="37">
        <v>0.04</v>
      </c>
      <c r="J35" s="38">
        <v>0.24</v>
      </c>
      <c r="K35" s="22"/>
      <c r="L35" s="22"/>
      <c r="M35" s="22"/>
      <c r="N35" s="22"/>
      <c r="O35" s="22"/>
      <c r="P35" s="22"/>
    </row>
    <row r="36" spans="1:16" ht="39" customHeight="1" x14ac:dyDescent="0.15">
      <c r="A36" s="22"/>
      <c r="B36" s="35"/>
      <c r="C36" s="1148" t="s">
        <v>525</v>
      </c>
      <c r="D36" s="1149"/>
      <c r="E36" s="1150"/>
      <c r="F36" s="36">
        <v>0.08</v>
      </c>
      <c r="G36" s="37">
        <v>0.09</v>
      </c>
      <c r="H36" s="37">
        <v>0.1</v>
      </c>
      <c r="I36" s="37">
        <v>0.11</v>
      </c>
      <c r="J36" s="38">
        <v>0.11</v>
      </c>
      <c r="K36" s="22"/>
      <c r="L36" s="22"/>
      <c r="M36" s="22"/>
      <c r="N36" s="22"/>
      <c r="O36" s="22"/>
      <c r="P36" s="22"/>
    </row>
    <row r="37" spans="1:16" ht="39" customHeight="1" x14ac:dyDescent="0.15">
      <c r="A37" s="22"/>
      <c r="B37" s="35"/>
      <c r="C37" s="1148" t="s">
        <v>526</v>
      </c>
      <c r="D37" s="1149"/>
      <c r="E37" s="1150"/>
      <c r="F37" s="36">
        <v>0.08</v>
      </c>
      <c r="G37" s="37">
        <v>0.08</v>
      </c>
      <c r="H37" s="37">
        <v>0.1</v>
      </c>
      <c r="I37" s="37">
        <v>0.16</v>
      </c>
      <c r="J37" s="38">
        <v>0.06</v>
      </c>
      <c r="K37" s="22"/>
      <c r="L37" s="22"/>
      <c r="M37" s="22"/>
      <c r="N37" s="22"/>
      <c r="O37" s="22"/>
      <c r="P37" s="22"/>
    </row>
    <row r="38" spans="1:16" ht="39" customHeight="1" x14ac:dyDescent="0.15">
      <c r="A38" s="22"/>
      <c r="B38" s="35"/>
      <c r="C38" s="1148" t="s">
        <v>527</v>
      </c>
      <c r="D38" s="1149"/>
      <c r="E38" s="1150"/>
      <c r="F38" s="36">
        <v>0</v>
      </c>
      <c r="G38" s="37">
        <v>0</v>
      </c>
      <c r="H38" s="37">
        <v>0</v>
      </c>
      <c r="I38" s="37">
        <v>0</v>
      </c>
      <c r="J38" s="38">
        <v>0</v>
      </c>
      <c r="K38" s="22"/>
      <c r="L38" s="22"/>
      <c r="M38" s="22"/>
      <c r="N38" s="22"/>
      <c r="O38" s="22"/>
      <c r="P38" s="22"/>
    </row>
    <row r="39" spans="1:16" ht="39" customHeight="1" x14ac:dyDescent="0.15">
      <c r="A39" s="22"/>
      <c r="B39" s="35"/>
      <c r="C39" s="1148" t="s">
        <v>528</v>
      </c>
      <c r="D39" s="1149"/>
      <c r="E39" s="1150"/>
      <c r="F39" s="36">
        <v>0</v>
      </c>
      <c r="G39" s="37">
        <v>0</v>
      </c>
      <c r="H39" s="37">
        <v>0</v>
      </c>
      <c r="I39" s="37">
        <v>0</v>
      </c>
      <c r="J39" s="38">
        <v>0</v>
      </c>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529</v>
      </c>
      <c r="D42" s="1149"/>
      <c r="E42" s="1150"/>
      <c r="F42" s="36" t="s">
        <v>477</v>
      </c>
      <c r="G42" s="37" t="s">
        <v>477</v>
      </c>
      <c r="H42" s="37" t="s">
        <v>477</v>
      </c>
      <c r="I42" s="37" t="s">
        <v>477</v>
      </c>
      <c r="J42" s="38" t="s">
        <v>477</v>
      </c>
      <c r="K42" s="22"/>
      <c r="L42" s="22"/>
      <c r="M42" s="22"/>
      <c r="N42" s="22"/>
      <c r="O42" s="22"/>
      <c r="P42" s="22"/>
    </row>
    <row r="43" spans="1:16" ht="39" customHeight="1" thickBot="1" x14ac:dyDescent="0.2">
      <c r="A43" s="22"/>
      <c r="B43" s="40"/>
      <c r="C43" s="1151" t="s">
        <v>530</v>
      </c>
      <c r="D43" s="1152"/>
      <c r="E43" s="115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9" sqref="O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337</v>
      </c>
      <c r="L45" s="60">
        <v>310</v>
      </c>
      <c r="M45" s="60">
        <v>305</v>
      </c>
      <c r="N45" s="60">
        <v>299</v>
      </c>
      <c r="O45" s="61">
        <v>302</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x14ac:dyDescent="0.15">
      <c r="A48" s="48"/>
      <c r="B48" s="1166"/>
      <c r="C48" s="1167"/>
      <c r="D48" s="62"/>
      <c r="E48" s="1158" t="s">
        <v>15</v>
      </c>
      <c r="F48" s="1158"/>
      <c r="G48" s="1158"/>
      <c r="H48" s="1158"/>
      <c r="I48" s="1158"/>
      <c r="J48" s="1159"/>
      <c r="K48" s="63">
        <v>89</v>
      </c>
      <c r="L48" s="64">
        <v>101</v>
      </c>
      <c r="M48" s="64">
        <v>101</v>
      </c>
      <c r="N48" s="64">
        <v>109</v>
      </c>
      <c r="O48" s="65">
        <v>103</v>
      </c>
      <c r="P48" s="48"/>
      <c r="Q48" s="48"/>
      <c r="R48" s="48"/>
      <c r="S48" s="48"/>
      <c r="T48" s="48"/>
      <c r="U48" s="48"/>
    </row>
    <row r="49" spans="1:21" ht="30.75" customHeight="1" x14ac:dyDescent="0.15">
      <c r="A49" s="48"/>
      <c r="B49" s="1166"/>
      <c r="C49" s="1167"/>
      <c r="D49" s="62"/>
      <c r="E49" s="1158" t="s">
        <v>16</v>
      </c>
      <c r="F49" s="1158"/>
      <c r="G49" s="1158"/>
      <c r="H49" s="1158"/>
      <c r="I49" s="1158"/>
      <c r="J49" s="1159"/>
      <c r="K49" s="63">
        <v>0</v>
      </c>
      <c r="L49" s="64">
        <v>0</v>
      </c>
      <c r="M49" s="64">
        <v>0</v>
      </c>
      <c r="N49" s="64">
        <v>4</v>
      </c>
      <c r="O49" s="65">
        <v>5</v>
      </c>
      <c r="P49" s="48"/>
      <c r="Q49" s="48"/>
      <c r="R49" s="48"/>
      <c r="S49" s="48"/>
      <c r="T49" s="48"/>
      <c r="U49" s="48"/>
    </row>
    <row r="50" spans="1:21" ht="30.75" customHeight="1" x14ac:dyDescent="0.15">
      <c r="A50" s="48"/>
      <c r="B50" s="1166"/>
      <c r="C50" s="1167"/>
      <c r="D50" s="62"/>
      <c r="E50" s="1158" t="s">
        <v>17</v>
      </c>
      <c r="F50" s="1158"/>
      <c r="G50" s="1158"/>
      <c r="H50" s="1158"/>
      <c r="I50" s="1158"/>
      <c r="J50" s="1159"/>
      <c r="K50" s="63">
        <v>11</v>
      </c>
      <c r="L50" s="64">
        <v>13</v>
      </c>
      <c r="M50" s="64">
        <v>14</v>
      </c>
      <c r="N50" s="64">
        <v>17</v>
      </c>
      <c r="O50" s="65">
        <v>15</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291</v>
      </c>
      <c r="L52" s="64">
        <v>278</v>
      </c>
      <c r="M52" s="64">
        <v>285</v>
      </c>
      <c r="N52" s="64">
        <v>278</v>
      </c>
      <c r="O52" s="65">
        <v>274</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146</v>
      </c>
      <c r="L53" s="69">
        <v>146</v>
      </c>
      <c r="M53" s="69">
        <v>135</v>
      </c>
      <c r="N53" s="69">
        <v>151</v>
      </c>
      <c r="O53" s="70">
        <v>151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12" sqref="L1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4" t="s">
        <v>24</v>
      </c>
      <c r="C41" s="1185"/>
      <c r="D41" s="81"/>
      <c r="E41" s="1186" t="s">
        <v>25</v>
      </c>
      <c r="F41" s="1186"/>
      <c r="G41" s="1186"/>
      <c r="H41" s="1187"/>
      <c r="I41" s="82">
        <v>2721</v>
      </c>
      <c r="J41" s="83">
        <v>2584</v>
      </c>
      <c r="K41" s="83">
        <v>2530</v>
      </c>
      <c r="L41" s="83">
        <v>2791</v>
      </c>
      <c r="M41" s="84">
        <v>2821</v>
      </c>
    </row>
    <row r="42" spans="2:13" ht="27.75" customHeight="1" x14ac:dyDescent="0.15">
      <c r="B42" s="1174"/>
      <c r="C42" s="1175"/>
      <c r="D42" s="85"/>
      <c r="E42" s="1178" t="s">
        <v>26</v>
      </c>
      <c r="F42" s="1178"/>
      <c r="G42" s="1178"/>
      <c r="H42" s="1179"/>
      <c r="I42" s="86">
        <v>36</v>
      </c>
      <c r="J42" s="87">
        <v>25</v>
      </c>
      <c r="K42" s="87">
        <v>15</v>
      </c>
      <c r="L42" s="87">
        <v>4</v>
      </c>
      <c r="M42" s="88">
        <v>38</v>
      </c>
    </row>
    <row r="43" spans="2:13" ht="27.75" customHeight="1" x14ac:dyDescent="0.15">
      <c r="B43" s="1174"/>
      <c r="C43" s="1175"/>
      <c r="D43" s="85"/>
      <c r="E43" s="1178" t="s">
        <v>27</v>
      </c>
      <c r="F43" s="1178"/>
      <c r="G43" s="1178"/>
      <c r="H43" s="1179"/>
      <c r="I43" s="86">
        <v>1059</v>
      </c>
      <c r="J43" s="87">
        <v>1065</v>
      </c>
      <c r="K43" s="87">
        <v>1050</v>
      </c>
      <c r="L43" s="87">
        <v>1137</v>
      </c>
      <c r="M43" s="88">
        <v>1218</v>
      </c>
    </row>
    <row r="44" spans="2:13" ht="27.75" customHeight="1" x14ac:dyDescent="0.15">
      <c r="B44" s="1174"/>
      <c r="C44" s="1175"/>
      <c r="D44" s="85"/>
      <c r="E44" s="1178" t="s">
        <v>28</v>
      </c>
      <c r="F44" s="1178"/>
      <c r="G44" s="1178"/>
      <c r="H44" s="1179"/>
      <c r="I44" s="86">
        <v>34</v>
      </c>
      <c r="J44" s="87">
        <v>34</v>
      </c>
      <c r="K44" s="87">
        <v>47</v>
      </c>
      <c r="L44" s="87">
        <v>43</v>
      </c>
      <c r="M44" s="88">
        <v>38</v>
      </c>
    </row>
    <row r="45" spans="2:13" ht="27.75" customHeight="1" x14ac:dyDescent="0.15">
      <c r="B45" s="1174"/>
      <c r="C45" s="1175"/>
      <c r="D45" s="85"/>
      <c r="E45" s="1178" t="s">
        <v>29</v>
      </c>
      <c r="F45" s="1178"/>
      <c r="G45" s="1178"/>
      <c r="H45" s="1179"/>
      <c r="I45" s="86">
        <v>551</v>
      </c>
      <c r="J45" s="87">
        <v>513</v>
      </c>
      <c r="K45" s="87">
        <v>443</v>
      </c>
      <c r="L45" s="87">
        <v>398</v>
      </c>
      <c r="M45" s="88">
        <v>83</v>
      </c>
    </row>
    <row r="46" spans="2:13" ht="27.75" customHeight="1" x14ac:dyDescent="0.15">
      <c r="B46" s="1174"/>
      <c r="C46" s="1175"/>
      <c r="D46" s="89"/>
      <c r="E46" s="1178" t="s">
        <v>30</v>
      </c>
      <c r="F46" s="1178"/>
      <c r="G46" s="1178"/>
      <c r="H46" s="1179"/>
      <c r="I46" s="86" t="s">
        <v>477</v>
      </c>
      <c r="J46" s="87" t="s">
        <v>477</v>
      </c>
      <c r="K46" s="87" t="s">
        <v>477</v>
      </c>
      <c r="L46" s="87" t="s">
        <v>477</v>
      </c>
      <c r="M46" s="88" t="s">
        <v>477</v>
      </c>
    </row>
    <row r="47" spans="2:13" ht="27.75" customHeight="1" x14ac:dyDescent="0.15">
      <c r="B47" s="1174"/>
      <c r="C47" s="1175"/>
      <c r="D47" s="90"/>
      <c r="E47" s="1188" t="s">
        <v>31</v>
      </c>
      <c r="F47" s="1189"/>
      <c r="G47" s="1189"/>
      <c r="H47" s="1190"/>
      <c r="I47" s="86" t="s">
        <v>477</v>
      </c>
      <c r="J47" s="87" t="s">
        <v>477</v>
      </c>
      <c r="K47" s="87" t="s">
        <v>477</v>
      </c>
      <c r="L47" s="87" t="s">
        <v>477</v>
      </c>
      <c r="M47" s="88" t="s">
        <v>477</v>
      </c>
    </row>
    <row r="48" spans="2:13" ht="27.75" customHeight="1" x14ac:dyDescent="0.15">
      <c r="B48" s="1174"/>
      <c r="C48" s="1175"/>
      <c r="D48" s="85"/>
      <c r="E48" s="1178" t="s">
        <v>32</v>
      </c>
      <c r="F48" s="1178"/>
      <c r="G48" s="1178"/>
      <c r="H48" s="1179"/>
      <c r="I48" s="86" t="s">
        <v>477</v>
      </c>
      <c r="J48" s="87" t="s">
        <v>477</v>
      </c>
      <c r="K48" s="87" t="s">
        <v>477</v>
      </c>
      <c r="L48" s="87" t="s">
        <v>477</v>
      </c>
      <c r="M48" s="88" t="s">
        <v>477</v>
      </c>
    </row>
    <row r="49" spans="2:13" ht="27.75" customHeight="1" x14ac:dyDescent="0.15">
      <c r="B49" s="1176"/>
      <c r="C49" s="1177"/>
      <c r="D49" s="85"/>
      <c r="E49" s="1178" t="s">
        <v>33</v>
      </c>
      <c r="F49" s="1178"/>
      <c r="G49" s="1178"/>
      <c r="H49" s="1179"/>
      <c r="I49" s="86" t="s">
        <v>477</v>
      </c>
      <c r="J49" s="87" t="s">
        <v>477</v>
      </c>
      <c r="K49" s="87" t="s">
        <v>477</v>
      </c>
      <c r="L49" s="87" t="s">
        <v>477</v>
      </c>
      <c r="M49" s="88" t="s">
        <v>477</v>
      </c>
    </row>
    <row r="50" spans="2:13" ht="27.75" customHeight="1" x14ac:dyDescent="0.15">
      <c r="B50" s="1172" t="s">
        <v>34</v>
      </c>
      <c r="C50" s="1173"/>
      <c r="D50" s="91"/>
      <c r="E50" s="1178" t="s">
        <v>35</v>
      </c>
      <c r="F50" s="1178"/>
      <c r="G50" s="1178"/>
      <c r="H50" s="1179"/>
      <c r="I50" s="86">
        <v>1019</v>
      </c>
      <c r="J50" s="87">
        <v>1204</v>
      </c>
      <c r="K50" s="87">
        <v>1220</v>
      </c>
      <c r="L50" s="87">
        <v>1115</v>
      </c>
      <c r="M50" s="88">
        <v>1134</v>
      </c>
    </row>
    <row r="51" spans="2:13" ht="27.75" customHeight="1" x14ac:dyDescent="0.15">
      <c r="B51" s="1174"/>
      <c r="C51" s="1175"/>
      <c r="D51" s="85"/>
      <c r="E51" s="1178" t="s">
        <v>36</v>
      </c>
      <c r="F51" s="1178"/>
      <c r="G51" s="1178"/>
      <c r="H51" s="1179"/>
      <c r="I51" s="86">
        <v>244</v>
      </c>
      <c r="J51" s="87">
        <v>246</v>
      </c>
      <c r="K51" s="87">
        <v>322</v>
      </c>
      <c r="L51" s="87">
        <v>414</v>
      </c>
      <c r="M51" s="88">
        <v>214</v>
      </c>
    </row>
    <row r="52" spans="2:13" ht="27.75" customHeight="1" x14ac:dyDescent="0.15">
      <c r="B52" s="1176"/>
      <c r="C52" s="1177"/>
      <c r="D52" s="85"/>
      <c r="E52" s="1178" t="s">
        <v>37</v>
      </c>
      <c r="F52" s="1178"/>
      <c r="G52" s="1178"/>
      <c r="H52" s="1179"/>
      <c r="I52" s="86">
        <v>2288</v>
      </c>
      <c r="J52" s="87">
        <v>2171</v>
      </c>
      <c r="K52" s="87">
        <v>2095</v>
      </c>
      <c r="L52" s="87">
        <v>2162</v>
      </c>
      <c r="M52" s="88">
        <v>2092</v>
      </c>
    </row>
    <row r="53" spans="2:13" ht="27.75" customHeight="1" thickBot="1" x14ac:dyDescent="0.2">
      <c r="B53" s="1180" t="s">
        <v>21</v>
      </c>
      <c r="C53" s="1181"/>
      <c r="D53" s="92"/>
      <c r="E53" s="1182" t="s">
        <v>38</v>
      </c>
      <c r="F53" s="1182"/>
      <c r="G53" s="1182"/>
      <c r="H53" s="1183"/>
      <c r="I53" s="93">
        <v>851</v>
      </c>
      <c r="J53" s="94">
        <v>601</v>
      </c>
      <c r="K53" s="94">
        <v>449</v>
      </c>
      <c r="L53" s="94">
        <v>683</v>
      </c>
      <c r="M53" s="95">
        <v>758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110" zoomScaleNormal="110" zoomScaleSheetLayoutView="55" workbookViewId="0">
      <selection activeCell="K14" sqref="K1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542</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542</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544</v>
      </c>
      <c r="I42" s="1201"/>
      <c r="J42" s="1201"/>
      <c r="K42" s="1201"/>
      <c r="L42" s="246"/>
      <c r="M42" s="246"/>
      <c r="N42" s="246"/>
      <c r="O42" s="246"/>
    </row>
    <row r="43" spans="2:17" x14ac:dyDescent="0.15">
      <c r="B43" s="250"/>
      <c r="C43" s="246"/>
      <c r="D43" s="246"/>
      <c r="E43" s="246"/>
      <c r="F43" s="246"/>
      <c r="G43" s="1202" t="s">
        <v>545</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546</v>
      </c>
    </row>
    <row r="50" spans="1:17" x14ac:dyDescent="0.15">
      <c r="B50" s="250"/>
      <c r="C50" s="246"/>
      <c r="D50" s="246"/>
      <c r="E50" s="246"/>
      <c r="F50" s="246"/>
      <c r="G50" s="1212"/>
      <c r="H50" s="1213"/>
      <c r="I50" s="1213"/>
      <c r="J50" s="1214"/>
      <c r="K50" s="1215" t="s">
        <v>517</v>
      </c>
      <c r="L50" s="1215" t="s">
        <v>518</v>
      </c>
      <c r="M50" s="1215" t="s">
        <v>519</v>
      </c>
      <c r="N50" s="1215" t="s">
        <v>520</v>
      </c>
      <c r="O50" s="1215" t="s">
        <v>521</v>
      </c>
    </row>
    <row r="51" spans="1:17" x14ac:dyDescent="0.15">
      <c r="B51" s="250"/>
      <c r="C51" s="246"/>
      <c r="D51" s="246"/>
      <c r="E51" s="246"/>
      <c r="F51" s="246"/>
      <c r="G51" s="1216" t="s">
        <v>547</v>
      </c>
      <c r="H51" s="1217"/>
      <c r="I51" s="1218" t="s">
        <v>548</v>
      </c>
      <c r="J51" s="1218"/>
      <c r="K51" s="1219"/>
      <c r="L51" s="1219"/>
      <c r="M51" s="1219"/>
      <c r="N51" s="1220">
        <v>43.7</v>
      </c>
      <c r="O51" s="1219"/>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549</v>
      </c>
      <c r="J53" s="1225"/>
      <c r="K53" s="1226"/>
      <c r="L53" s="1226"/>
      <c r="M53" s="1226"/>
      <c r="N53" s="1227">
        <v>54.8</v>
      </c>
      <c r="O53" s="1226"/>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550</v>
      </c>
      <c r="H55" s="1232"/>
      <c r="I55" s="1225" t="s">
        <v>548</v>
      </c>
      <c r="J55" s="1225"/>
      <c r="K55" s="1219"/>
      <c r="L55" s="1219"/>
      <c r="M55" s="1219"/>
      <c r="N55" s="1220">
        <v>0</v>
      </c>
      <c r="O55" s="1219"/>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551</v>
      </c>
      <c r="J57" s="1236"/>
      <c r="K57" s="1226"/>
      <c r="L57" s="1226"/>
      <c r="M57" s="1226"/>
      <c r="N57" s="1227">
        <v>54.2</v>
      </c>
      <c r="O57" s="1226"/>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1200" t="s">
        <v>544</v>
      </c>
      <c r="I64" s="1201"/>
      <c r="J64" s="1201"/>
      <c r="K64" s="1201"/>
      <c r="L64" s="246"/>
      <c r="M64" s="246"/>
      <c r="N64" s="246"/>
      <c r="O64" s="246"/>
    </row>
    <row r="65" spans="2:30" x14ac:dyDescent="0.15">
      <c r="B65" s="250"/>
      <c r="C65" s="246"/>
      <c r="D65" s="246"/>
      <c r="E65" s="246"/>
      <c r="F65" s="246"/>
      <c r="G65" s="1202" t="s">
        <v>553</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554</v>
      </c>
      <c r="I71" s="1250"/>
      <c r="J71" s="1246"/>
      <c r="K71" s="1246"/>
      <c r="L71" s="1247"/>
      <c r="M71" s="1246"/>
      <c r="N71" s="1247"/>
      <c r="O71" s="1248"/>
    </row>
    <row r="72" spans="2:30" x14ac:dyDescent="0.15">
      <c r="B72" s="250"/>
      <c r="C72" s="246"/>
      <c r="D72" s="246"/>
      <c r="E72" s="246"/>
      <c r="F72" s="246"/>
      <c r="G72" s="1212"/>
      <c r="H72" s="1213"/>
      <c r="I72" s="1213"/>
      <c r="J72" s="1214"/>
      <c r="K72" s="1215" t="s">
        <v>517</v>
      </c>
      <c r="L72" s="1215" t="s">
        <v>518</v>
      </c>
      <c r="M72" s="1215" t="s">
        <v>519</v>
      </c>
      <c r="N72" s="1215" t="s">
        <v>520</v>
      </c>
      <c r="O72" s="1215" t="s">
        <v>521</v>
      </c>
    </row>
    <row r="73" spans="2:30" x14ac:dyDescent="0.15">
      <c r="B73" s="250"/>
      <c r="C73" s="246"/>
      <c r="D73" s="246"/>
      <c r="E73" s="246"/>
      <c r="F73" s="246"/>
      <c r="G73" s="1216" t="s">
        <v>547</v>
      </c>
      <c r="H73" s="1217"/>
      <c r="I73" s="1218" t="s">
        <v>548</v>
      </c>
      <c r="J73" s="1218"/>
      <c r="K73" s="1251">
        <v>53.9</v>
      </c>
      <c r="L73" s="1251">
        <v>37.9</v>
      </c>
      <c r="M73" s="1220">
        <v>29.8</v>
      </c>
      <c r="N73" s="1220">
        <v>43.7</v>
      </c>
      <c r="O73" s="1220">
        <v>50.4</v>
      </c>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555</v>
      </c>
      <c r="J75" s="1225"/>
      <c r="K75" s="1227">
        <v>10.7</v>
      </c>
      <c r="L75" s="1227">
        <v>10.199999999999999</v>
      </c>
      <c r="M75" s="1227">
        <v>9.1</v>
      </c>
      <c r="N75" s="1227">
        <v>9.3000000000000007</v>
      </c>
      <c r="O75" s="1227">
        <v>9.5</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550</v>
      </c>
      <c r="H77" s="1232"/>
      <c r="I77" s="1225" t="s">
        <v>548</v>
      </c>
      <c r="J77" s="1225"/>
      <c r="K77" s="1251">
        <v>0</v>
      </c>
      <c r="L77" s="1251">
        <v>0</v>
      </c>
      <c r="M77" s="1220">
        <v>0</v>
      </c>
      <c r="N77" s="1220">
        <v>0</v>
      </c>
      <c r="O77" s="1220">
        <v>0</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555</v>
      </c>
      <c r="J79" s="1236"/>
      <c r="K79" s="1253">
        <v>10.1</v>
      </c>
      <c r="L79" s="1253">
        <v>9.1999999999999993</v>
      </c>
      <c r="M79" s="1253">
        <v>8.1999999999999993</v>
      </c>
      <c r="N79" s="1253">
        <v>7.8</v>
      </c>
      <c r="O79" s="1253">
        <v>7.4</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K14" sqref="K1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K14" sqref="K1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283641</v>
      </c>
      <c r="E3" s="118"/>
      <c r="F3" s="119">
        <v>228305</v>
      </c>
      <c r="G3" s="120"/>
      <c r="H3" s="121"/>
    </row>
    <row r="4" spans="1:8" x14ac:dyDescent="0.15">
      <c r="A4" s="122"/>
      <c r="B4" s="123"/>
      <c r="C4" s="124"/>
      <c r="D4" s="125">
        <v>83667</v>
      </c>
      <c r="E4" s="126"/>
      <c r="F4" s="127">
        <v>86611</v>
      </c>
      <c r="G4" s="128"/>
      <c r="H4" s="129"/>
    </row>
    <row r="5" spans="1:8" x14ac:dyDescent="0.15">
      <c r="A5" s="110" t="s">
        <v>511</v>
      </c>
      <c r="B5" s="115"/>
      <c r="C5" s="116"/>
      <c r="D5" s="117">
        <v>136687</v>
      </c>
      <c r="E5" s="118"/>
      <c r="F5" s="119">
        <v>316331</v>
      </c>
      <c r="G5" s="120"/>
      <c r="H5" s="121"/>
    </row>
    <row r="6" spans="1:8" x14ac:dyDescent="0.15">
      <c r="A6" s="122"/>
      <c r="B6" s="123"/>
      <c r="C6" s="124"/>
      <c r="D6" s="125">
        <v>49402</v>
      </c>
      <c r="E6" s="126"/>
      <c r="F6" s="127">
        <v>106387</v>
      </c>
      <c r="G6" s="128"/>
      <c r="H6" s="129"/>
    </row>
    <row r="7" spans="1:8" x14ac:dyDescent="0.15">
      <c r="A7" s="110" t="s">
        <v>512</v>
      </c>
      <c r="B7" s="115"/>
      <c r="C7" s="116"/>
      <c r="D7" s="117">
        <v>206495</v>
      </c>
      <c r="E7" s="118"/>
      <c r="F7" s="119">
        <v>333013</v>
      </c>
      <c r="G7" s="120"/>
      <c r="H7" s="121"/>
    </row>
    <row r="8" spans="1:8" x14ac:dyDescent="0.15">
      <c r="A8" s="122"/>
      <c r="B8" s="123"/>
      <c r="C8" s="124"/>
      <c r="D8" s="125">
        <v>78334</v>
      </c>
      <c r="E8" s="126"/>
      <c r="F8" s="127">
        <v>126732</v>
      </c>
      <c r="G8" s="128"/>
      <c r="H8" s="129"/>
    </row>
    <row r="9" spans="1:8" x14ac:dyDescent="0.15">
      <c r="A9" s="110" t="s">
        <v>513</v>
      </c>
      <c r="B9" s="115"/>
      <c r="C9" s="116"/>
      <c r="D9" s="117">
        <v>256587</v>
      </c>
      <c r="E9" s="118"/>
      <c r="F9" s="119">
        <v>280458</v>
      </c>
      <c r="G9" s="120"/>
      <c r="H9" s="121"/>
    </row>
    <row r="10" spans="1:8" x14ac:dyDescent="0.15">
      <c r="A10" s="122"/>
      <c r="B10" s="123"/>
      <c r="C10" s="124"/>
      <c r="D10" s="125">
        <v>71204</v>
      </c>
      <c r="E10" s="126"/>
      <c r="F10" s="127">
        <v>127286</v>
      </c>
      <c r="G10" s="128"/>
      <c r="H10" s="129"/>
    </row>
    <row r="11" spans="1:8" x14ac:dyDescent="0.15">
      <c r="A11" s="110" t="s">
        <v>514</v>
      </c>
      <c r="B11" s="115"/>
      <c r="C11" s="116"/>
      <c r="D11" s="117">
        <v>231387</v>
      </c>
      <c r="E11" s="118"/>
      <c r="F11" s="119">
        <v>291945</v>
      </c>
      <c r="G11" s="120"/>
      <c r="H11" s="121"/>
    </row>
    <row r="12" spans="1:8" x14ac:dyDescent="0.15">
      <c r="A12" s="122"/>
      <c r="B12" s="123"/>
      <c r="C12" s="130"/>
      <c r="D12" s="125">
        <v>70989</v>
      </c>
      <c r="E12" s="126"/>
      <c r="F12" s="127">
        <v>127651</v>
      </c>
      <c r="G12" s="128"/>
      <c r="H12" s="129"/>
    </row>
    <row r="13" spans="1:8" x14ac:dyDescent="0.15">
      <c r="A13" s="110"/>
      <c r="B13" s="115"/>
      <c r="C13" s="131"/>
      <c r="D13" s="132">
        <v>222959</v>
      </c>
      <c r="E13" s="133"/>
      <c r="F13" s="134">
        <v>290010</v>
      </c>
      <c r="G13" s="135"/>
      <c r="H13" s="121"/>
    </row>
    <row r="14" spans="1:8" x14ac:dyDescent="0.15">
      <c r="A14" s="122"/>
      <c r="B14" s="123"/>
      <c r="C14" s="124"/>
      <c r="D14" s="125">
        <v>70719</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4.4000000000000004</v>
      </c>
      <c r="C19" s="136">
        <f>ROUND(VALUE(SUBSTITUTE(実質収支比率等に係る経年分析!G$48,"▲","-")),2)</f>
        <v>3.81</v>
      </c>
      <c r="D19" s="136">
        <f>ROUND(VALUE(SUBSTITUTE(実質収支比率等に係る経年分析!H$48,"▲","-")),2)</f>
        <v>5.87</v>
      </c>
      <c r="E19" s="136">
        <f>ROUND(VALUE(SUBSTITUTE(実質収支比率等に係る経年分析!I$48,"▲","-")),2)</f>
        <v>7.12</v>
      </c>
      <c r="F19" s="136">
        <f>ROUND(VALUE(SUBSTITUTE(実質収支比率等に係る経年分析!J$48,"▲","-")),2)</f>
        <v>6.79</v>
      </c>
    </row>
    <row r="20" spans="1:11" x14ac:dyDescent="0.15">
      <c r="A20" s="136" t="s">
        <v>43</v>
      </c>
      <c r="B20" s="136">
        <f>ROUND(VALUE(SUBSTITUTE(実質収支比率等に係る経年分析!F$47,"▲","-")),2)</f>
        <v>16.55</v>
      </c>
      <c r="C20" s="136">
        <f>ROUND(VALUE(SUBSTITUTE(実質収支比率等に係る経年分析!G$47,"▲","-")),2)</f>
        <v>21.51</v>
      </c>
      <c r="D20" s="136">
        <f>ROUND(VALUE(SUBSTITUTE(実質収支比率等に係る経年分析!H$47,"▲","-")),2)</f>
        <v>22.63</v>
      </c>
      <c r="E20" s="136">
        <f>ROUND(VALUE(SUBSTITUTE(実質収支比率等に係る経年分析!I$47,"▲","-")),2)</f>
        <v>26</v>
      </c>
      <c r="F20" s="136">
        <f>ROUND(VALUE(SUBSTITUTE(実質収支比率等に係る経年分析!J$47,"▲","-")),2)</f>
        <v>25.72</v>
      </c>
    </row>
    <row r="21" spans="1:11" x14ac:dyDescent="0.15">
      <c r="A21" s="136" t="s">
        <v>44</v>
      </c>
      <c r="B21" s="136">
        <f>IF(ISNUMBER(VALUE(SUBSTITUTE(実質収支比率等に係る経年分析!F$49,"▲","-"))),ROUND(VALUE(SUBSTITUTE(実質収支比率等に係る経年分析!F$49,"▲","-")),2),NA())</f>
        <v>2.61</v>
      </c>
      <c r="C21" s="136">
        <f>IF(ISNUMBER(VALUE(SUBSTITUTE(実質収支比率等に係る経年分析!G$49,"▲","-"))),ROUND(VALUE(SUBSTITUTE(実質収支比率等に係る経年分析!G$49,"▲","-")),2),NA())</f>
        <v>4.4000000000000004</v>
      </c>
      <c r="D21" s="136">
        <f>IF(ISNUMBER(VALUE(SUBSTITUTE(実質収支比率等に係る経年分析!H$49,"▲","-"))),ROUND(VALUE(SUBSTITUTE(実質収支比率等に係る経年分析!H$49,"▲","-")),2),NA())</f>
        <v>2.0499999999999998</v>
      </c>
      <c r="E21" s="136">
        <f>IF(ISNUMBER(VALUE(SUBSTITUTE(実質収支比率等に係る経年分析!I$49,"▲","-"))),ROUND(VALUE(SUBSTITUTE(実質収支比率等に係る経年分析!I$49,"▲","-")),2),NA())</f>
        <v>5.43</v>
      </c>
      <c r="F21" s="136">
        <f>IF(ISNUMBER(VALUE(SUBSTITUTE(実質収支比率等に係る経年分析!J$49,"▲","-"))),ROUND(VALUE(SUBSTITUTE(実質収支比率等に係る経年分析!J$49,"▲","-")),2),NA())</f>
        <v>-1.81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国民健康保険診療所事業特別会計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x14ac:dyDescent="0.15">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0.11</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0.14000000000000001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0.24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4.4000000000000004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291</v>
      </c>
      <c r="E42" s="138"/>
      <c r="F42" s="138"/>
      <c r="G42" s="138">
        <f>'実質公債費比率（分子）の構造'!L$52</f>
        <v>278</v>
      </c>
      <c r="H42" s="138"/>
      <c r="I42" s="138"/>
      <c r="J42" s="138">
        <f>'実質公債費比率（分子）の構造'!M$52</f>
        <v>285</v>
      </c>
      <c r="K42" s="138"/>
      <c r="L42" s="138"/>
      <c r="M42" s="138">
        <f>'実質公債費比率（分子）の構造'!N$52</f>
        <v>278</v>
      </c>
      <c r="N42" s="138"/>
      <c r="O42" s="138"/>
      <c r="P42" s="138">
        <f>'実質公債費比率（分子）の構造'!O$52</f>
        <v>274</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11</v>
      </c>
      <c r="C44" s="138"/>
      <c r="D44" s="138"/>
      <c r="E44" s="138">
        <f>'実質公債費比率（分子）の構造'!L$50</f>
        <v>13</v>
      </c>
      <c r="F44" s="138"/>
      <c r="G44" s="138"/>
      <c r="H44" s="138">
        <f>'実質公債費比率（分子）の構造'!M$50</f>
        <v>14</v>
      </c>
      <c r="I44" s="138"/>
      <c r="J44" s="138"/>
      <c r="K44" s="138">
        <f>'実質公債費比率（分子）の構造'!N$50</f>
        <v>17</v>
      </c>
      <c r="L44" s="138"/>
      <c r="M44" s="138"/>
      <c r="N44" s="138">
        <f>'実質公債費比率（分子）の構造'!O$50</f>
        <v>15</v>
      </c>
      <c r="O44" s="138"/>
      <c r="P44" s="138"/>
    </row>
    <row r="45" spans="1:16" x14ac:dyDescent="0.15">
      <c r="A45" s="138" t="s">
        <v>54</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4</v>
      </c>
      <c r="L45" s="138"/>
      <c r="M45" s="138"/>
      <c r="N45" s="138">
        <f>'実質公債費比率（分子）の構造'!O$49</f>
        <v>5</v>
      </c>
      <c r="O45" s="138"/>
      <c r="P45" s="138"/>
    </row>
    <row r="46" spans="1:16" x14ac:dyDescent="0.15">
      <c r="A46" s="138" t="s">
        <v>55</v>
      </c>
      <c r="B46" s="138">
        <f>'実質公債費比率（分子）の構造'!K$48</f>
        <v>89</v>
      </c>
      <c r="C46" s="138"/>
      <c r="D46" s="138"/>
      <c r="E46" s="138">
        <f>'実質公債費比率（分子）の構造'!L$48</f>
        <v>101</v>
      </c>
      <c r="F46" s="138"/>
      <c r="G46" s="138"/>
      <c r="H46" s="138">
        <f>'実質公債費比率（分子）の構造'!M$48</f>
        <v>101</v>
      </c>
      <c r="I46" s="138"/>
      <c r="J46" s="138"/>
      <c r="K46" s="138">
        <f>'実質公債費比率（分子）の構造'!N$48</f>
        <v>109</v>
      </c>
      <c r="L46" s="138"/>
      <c r="M46" s="138"/>
      <c r="N46" s="138">
        <f>'実質公債費比率（分子）の構造'!O$48</f>
        <v>103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337</v>
      </c>
      <c r="C49" s="138"/>
      <c r="D49" s="138"/>
      <c r="E49" s="138">
        <f>'実質公債費比率（分子）の構造'!L$45</f>
        <v>310</v>
      </c>
      <c r="F49" s="138"/>
      <c r="G49" s="138"/>
      <c r="H49" s="138">
        <f>'実質公債費比率（分子）の構造'!M$45</f>
        <v>305</v>
      </c>
      <c r="I49" s="138"/>
      <c r="J49" s="138"/>
      <c r="K49" s="138">
        <f>'実質公債費比率（分子）の構造'!N$45</f>
        <v>299</v>
      </c>
      <c r="L49" s="138"/>
      <c r="M49" s="138"/>
      <c r="N49" s="138">
        <f>'実質公債費比率（分子）の構造'!O$45</f>
        <v>302</v>
      </c>
      <c r="O49" s="138"/>
      <c r="P49" s="138"/>
    </row>
    <row r="50" spans="1:16" x14ac:dyDescent="0.15">
      <c r="A50" s="138" t="s">
        <v>59</v>
      </c>
      <c r="B50" s="138" t="e">
        <f>NA()</f>
        <v>#N/A</v>
      </c>
      <c r="C50" s="138">
        <f>IF(ISNUMBER('実質公債費比率（分子）の構造'!K$53),'実質公債費比率（分子）の構造'!K$53,NA())</f>
        <v>146</v>
      </c>
      <c r="D50" s="138" t="e">
        <f>NA()</f>
        <v>#N/A</v>
      </c>
      <c r="E50" s="138" t="e">
        <f>NA()</f>
        <v>#N/A</v>
      </c>
      <c r="F50" s="138">
        <f>IF(ISNUMBER('実質公債費比率（分子）の構造'!L$53),'実質公債費比率（分子）の構造'!L$53,NA())</f>
        <v>146</v>
      </c>
      <c r="G50" s="138" t="e">
        <f>NA()</f>
        <v>#N/A</v>
      </c>
      <c r="H50" s="138" t="e">
        <f>NA()</f>
        <v>#N/A</v>
      </c>
      <c r="I50" s="138">
        <f>IF(ISNUMBER('実質公債費比率（分子）の構造'!M$53),'実質公債費比率（分子）の構造'!M$53,NA())</f>
        <v>135</v>
      </c>
      <c r="J50" s="138" t="e">
        <f>NA()</f>
        <v>#N/A</v>
      </c>
      <c r="K50" s="138" t="e">
        <f>NA()</f>
        <v>#N/A</v>
      </c>
      <c r="L50" s="138">
        <f>IF(ISNUMBER('実質公債費比率（分子）の構造'!N$53),'実質公債費比率（分子）の構造'!N$53,NA())</f>
        <v>151</v>
      </c>
      <c r="M50" s="138" t="e">
        <f>NA()</f>
        <v>#N/A</v>
      </c>
      <c r="N50" s="138" t="e">
        <f>NA()</f>
        <v>#N/A</v>
      </c>
      <c r="O50" s="138">
        <f>IF(ISNUMBER('実質公債費比率（分子）の構造'!O$53),'実質公債費比率（分子）の構造'!O$53,NA())</f>
        <v>151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2288</v>
      </c>
      <c r="E56" s="137"/>
      <c r="F56" s="137"/>
      <c r="G56" s="137">
        <f>'将来負担比率（分子）の構造'!J$52</f>
        <v>2171</v>
      </c>
      <c r="H56" s="137"/>
      <c r="I56" s="137"/>
      <c r="J56" s="137">
        <f>'将来負担比率（分子）の構造'!K$52</f>
        <v>2095</v>
      </c>
      <c r="K56" s="137"/>
      <c r="L56" s="137"/>
      <c r="M56" s="137">
        <f>'将来負担比率（分子）の構造'!L$52</f>
        <v>2162</v>
      </c>
      <c r="N56" s="137"/>
      <c r="O56" s="137"/>
      <c r="P56" s="137">
        <f>'将来負担比率（分子）の構造'!M$52</f>
        <v>2092</v>
      </c>
    </row>
    <row r="57" spans="1:16" x14ac:dyDescent="0.15">
      <c r="A57" s="137" t="s">
        <v>36</v>
      </c>
      <c r="B57" s="137"/>
      <c r="C57" s="137"/>
      <c r="D57" s="137">
        <f>'将来負担比率（分子）の構造'!I$51</f>
        <v>244</v>
      </c>
      <c r="E57" s="137"/>
      <c r="F57" s="137"/>
      <c r="G57" s="137">
        <f>'将来負担比率（分子）の構造'!J$51</f>
        <v>246</v>
      </c>
      <c r="H57" s="137"/>
      <c r="I57" s="137"/>
      <c r="J57" s="137">
        <f>'将来負担比率（分子）の構造'!K$51</f>
        <v>322</v>
      </c>
      <c r="K57" s="137"/>
      <c r="L57" s="137"/>
      <c r="M57" s="137">
        <f>'将来負担比率（分子）の構造'!L$51</f>
        <v>414</v>
      </c>
      <c r="N57" s="137"/>
      <c r="O57" s="137"/>
      <c r="P57" s="137">
        <f>'将来負担比率（分子）の構造'!M$51</f>
        <v>214</v>
      </c>
    </row>
    <row r="58" spans="1:16" x14ac:dyDescent="0.15">
      <c r="A58" s="137" t="s">
        <v>35</v>
      </c>
      <c r="B58" s="137"/>
      <c r="C58" s="137"/>
      <c r="D58" s="137">
        <f>'将来負担比率（分子）の構造'!I$50</f>
        <v>1019</v>
      </c>
      <c r="E58" s="137"/>
      <c r="F58" s="137"/>
      <c r="G58" s="137">
        <f>'将来負担比率（分子）の構造'!J$50</f>
        <v>1204</v>
      </c>
      <c r="H58" s="137"/>
      <c r="I58" s="137"/>
      <c r="J58" s="137">
        <f>'将来負担比率（分子）の構造'!K$50</f>
        <v>1220</v>
      </c>
      <c r="K58" s="137"/>
      <c r="L58" s="137"/>
      <c r="M58" s="137">
        <f>'将来負担比率（分子）の構造'!L$50</f>
        <v>1115</v>
      </c>
      <c r="N58" s="137"/>
      <c r="O58" s="137"/>
      <c r="P58" s="137">
        <f>'将来負担比率（分子）の構造'!M$50</f>
        <v>1134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551</v>
      </c>
      <c r="C62" s="137"/>
      <c r="D62" s="137"/>
      <c r="E62" s="137">
        <f>'将来負担比率（分子）の構造'!J$45</f>
        <v>513</v>
      </c>
      <c r="F62" s="137"/>
      <c r="G62" s="137"/>
      <c r="H62" s="137">
        <f>'将来負担比率（分子）の構造'!K$45</f>
        <v>443</v>
      </c>
      <c r="I62" s="137"/>
      <c r="J62" s="137"/>
      <c r="K62" s="137">
        <f>'将来負担比率（分子）の構造'!L$45</f>
        <v>398</v>
      </c>
      <c r="L62" s="137"/>
      <c r="M62" s="137"/>
      <c r="N62" s="137">
        <f>'将来負担比率（分子）の構造'!M$45</f>
        <v>83</v>
      </c>
      <c r="O62" s="137"/>
      <c r="P62" s="137"/>
    </row>
    <row r="63" spans="1:16" x14ac:dyDescent="0.15">
      <c r="A63" s="137" t="s">
        <v>28</v>
      </c>
      <c r="B63" s="137">
        <f>'将来負担比率（分子）の構造'!I$44</f>
        <v>34</v>
      </c>
      <c r="C63" s="137"/>
      <c r="D63" s="137"/>
      <c r="E63" s="137">
        <f>'将来負担比率（分子）の構造'!J$44</f>
        <v>34</v>
      </c>
      <c r="F63" s="137"/>
      <c r="G63" s="137"/>
      <c r="H63" s="137">
        <f>'将来負担比率（分子）の構造'!K$44</f>
        <v>47</v>
      </c>
      <c r="I63" s="137"/>
      <c r="J63" s="137"/>
      <c r="K63" s="137">
        <f>'将来負担比率（分子）の構造'!L$44</f>
        <v>43</v>
      </c>
      <c r="L63" s="137"/>
      <c r="M63" s="137"/>
      <c r="N63" s="137">
        <f>'将来負担比率（分子）の構造'!M$44</f>
        <v>38</v>
      </c>
      <c r="O63" s="137"/>
      <c r="P63" s="137"/>
    </row>
    <row r="64" spans="1:16" x14ac:dyDescent="0.15">
      <c r="A64" s="137" t="s">
        <v>27</v>
      </c>
      <c r="B64" s="137">
        <f>'将来負担比率（分子）の構造'!I$43</f>
        <v>1059</v>
      </c>
      <c r="C64" s="137"/>
      <c r="D64" s="137"/>
      <c r="E64" s="137">
        <f>'将来負担比率（分子）の構造'!J$43</f>
        <v>1065</v>
      </c>
      <c r="F64" s="137"/>
      <c r="G64" s="137"/>
      <c r="H64" s="137">
        <f>'将来負担比率（分子）の構造'!K$43</f>
        <v>1050</v>
      </c>
      <c r="I64" s="137"/>
      <c r="J64" s="137"/>
      <c r="K64" s="137">
        <f>'将来負担比率（分子）の構造'!L$43</f>
        <v>1137</v>
      </c>
      <c r="L64" s="137"/>
      <c r="M64" s="137"/>
      <c r="N64" s="137">
        <f>'将来負担比率（分子）の構造'!M$43</f>
        <v>1218</v>
      </c>
      <c r="O64" s="137"/>
      <c r="P64" s="137"/>
    </row>
    <row r="65" spans="1:16" x14ac:dyDescent="0.15">
      <c r="A65" s="137" t="s">
        <v>26</v>
      </c>
      <c r="B65" s="137">
        <f>'将来負担比率（分子）の構造'!I$42</f>
        <v>36</v>
      </c>
      <c r="C65" s="137"/>
      <c r="D65" s="137"/>
      <c r="E65" s="137">
        <f>'将来負担比率（分子）の構造'!J$42</f>
        <v>25</v>
      </c>
      <c r="F65" s="137"/>
      <c r="G65" s="137"/>
      <c r="H65" s="137">
        <f>'将来負担比率（分子）の構造'!K$42</f>
        <v>15</v>
      </c>
      <c r="I65" s="137"/>
      <c r="J65" s="137"/>
      <c r="K65" s="137">
        <f>'将来負担比率（分子）の構造'!L$42</f>
        <v>4</v>
      </c>
      <c r="L65" s="137"/>
      <c r="M65" s="137"/>
      <c r="N65" s="137">
        <f>'将来負担比率（分子）の構造'!M$42</f>
        <v>38</v>
      </c>
      <c r="O65" s="137"/>
      <c r="P65" s="137"/>
    </row>
    <row r="66" spans="1:16" x14ac:dyDescent="0.15">
      <c r="A66" s="137" t="s">
        <v>25</v>
      </c>
      <c r="B66" s="137">
        <f>'将来負担比率（分子）の構造'!I$41</f>
        <v>2721</v>
      </c>
      <c r="C66" s="137"/>
      <c r="D66" s="137"/>
      <c r="E66" s="137">
        <f>'将来負担比率（分子）の構造'!J$41</f>
        <v>2584</v>
      </c>
      <c r="F66" s="137"/>
      <c r="G66" s="137"/>
      <c r="H66" s="137">
        <f>'将来負担比率（分子）の構造'!K$41</f>
        <v>2530</v>
      </c>
      <c r="I66" s="137"/>
      <c r="J66" s="137"/>
      <c r="K66" s="137">
        <f>'将来負担比率（分子）の構造'!L$41</f>
        <v>2791</v>
      </c>
      <c r="L66" s="137"/>
      <c r="M66" s="137"/>
      <c r="N66" s="137">
        <f>'将来負担比率（分子）の構造'!M$41</f>
        <v>2821</v>
      </c>
      <c r="O66" s="137"/>
      <c r="P66" s="137"/>
    </row>
    <row r="67" spans="1:16" x14ac:dyDescent="0.15">
      <c r="A67" s="137" t="s">
        <v>63</v>
      </c>
      <c r="B67" s="137" t="e">
        <f>NA()</f>
        <v>#N/A</v>
      </c>
      <c r="C67" s="137">
        <f>IF(ISNUMBER('将来負担比率（分子）の構造'!I$53), IF('将来負担比率（分子）の構造'!I$53 &lt; 0, 0, '将来負担比率（分子）の構造'!I$53), NA())</f>
        <v>851</v>
      </c>
      <c r="D67" s="137" t="e">
        <f>NA()</f>
        <v>#N/A</v>
      </c>
      <c r="E67" s="137" t="e">
        <f>NA()</f>
        <v>#N/A</v>
      </c>
      <c r="F67" s="137">
        <f>IF(ISNUMBER('将来負担比率（分子）の構造'!J$53), IF('将来負担比率（分子）の構造'!J$53 &lt; 0, 0, '将来負担比率（分子）の構造'!J$53), NA())</f>
        <v>601</v>
      </c>
      <c r="G67" s="137" t="e">
        <f>NA()</f>
        <v>#N/A</v>
      </c>
      <c r="H67" s="137" t="e">
        <f>NA()</f>
        <v>#N/A</v>
      </c>
      <c r="I67" s="137">
        <f>IF(ISNUMBER('将来負担比率（分子）の構造'!K$53), IF('将来負担比率（分子）の構造'!K$53 &lt; 0, 0, '将来負担比率（分子）の構造'!K$53), NA())</f>
        <v>449</v>
      </c>
      <c r="J67" s="137" t="e">
        <f>NA()</f>
        <v>#N/A</v>
      </c>
      <c r="K67" s="137" t="e">
        <f>NA()</f>
        <v>#N/A</v>
      </c>
      <c r="L67" s="137">
        <f>IF(ISNUMBER('将来負担比率（分子）の構造'!L$53), IF('将来負担比率（分子）の構造'!L$53 &lt; 0, 0, '将来負担比率（分子）の構造'!L$53), NA())</f>
        <v>683</v>
      </c>
      <c r="M67" s="137" t="e">
        <f>NA()</f>
        <v>#N/A</v>
      </c>
      <c r="N67" s="137" t="e">
        <f>NA()</f>
        <v>#N/A</v>
      </c>
      <c r="O67" s="137">
        <f>IF(ISNUMBER('将来負担比率（分子）の構造'!M$53), IF('将来負担比率（分子）の構造'!M$53 &lt; 0, 0, '将来負担比率（分子）の構造'!M$53), NA())</f>
        <v>758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5" t="s">
        <v>209</v>
      </c>
      <c r="C5" s="676"/>
      <c r="D5" s="676"/>
      <c r="E5" s="676"/>
      <c r="F5" s="676"/>
      <c r="G5" s="676"/>
      <c r="H5" s="676"/>
      <c r="I5" s="676"/>
      <c r="J5" s="676"/>
      <c r="K5" s="676"/>
      <c r="L5" s="676"/>
      <c r="M5" s="676"/>
      <c r="N5" s="676"/>
      <c r="O5" s="676"/>
      <c r="P5" s="676"/>
      <c r="Q5" s="677"/>
      <c r="R5" s="640">
        <v>209531</v>
      </c>
      <c r="S5" s="641"/>
      <c r="T5" s="641"/>
      <c r="U5" s="641"/>
      <c r="V5" s="641"/>
      <c r="W5" s="641"/>
      <c r="X5" s="641"/>
      <c r="Y5" s="688"/>
      <c r="Z5" s="701">
        <v>7</v>
      </c>
      <c r="AA5" s="701"/>
      <c r="AB5" s="701"/>
      <c r="AC5" s="701"/>
      <c r="AD5" s="702">
        <v>209531</v>
      </c>
      <c r="AE5" s="702"/>
      <c r="AF5" s="702"/>
      <c r="AG5" s="702"/>
      <c r="AH5" s="702"/>
      <c r="AI5" s="702"/>
      <c r="AJ5" s="702"/>
      <c r="AK5" s="702"/>
      <c r="AL5" s="689">
        <v>12.2</v>
      </c>
      <c r="AM5" s="658"/>
      <c r="AN5" s="658"/>
      <c r="AO5" s="690"/>
      <c r="AP5" s="675" t="s">
        <v>210</v>
      </c>
      <c r="AQ5" s="676"/>
      <c r="AR5" s="676"/>
      <c r="AS5" s="676"/>
      <c r="AT5" s="676"/>
      <c r="AU5" s="676"/>
      <c r="AV5" s="676"/>
      <c r="AW5" s="676"/>
      <c r="AX5" s="676"/>
      <c r="AY5" s="676"/>
      <c r="AZ5" s="676"/>
      <c r="BA5" s="676"/>
      <c r="BB5" s="676"/>
      <c r="BC5" s="676"/>
      <c r="BD5" s="676"/>
      <c r="BE5" s="676"/>
      <c r="BF5" s="677"/>
      <c r="BG5" s="590">
        <v>209531</v>
      </c>
      <c r="BH5" s="591"/>
      <c r="BI5" s="591"/>
      <c r="BJ5" s="591"/>
      <c r="BK5" s="591"/>
      <c r="BL5" s="591"/>
      <c r="BM5" s="591"/>
      <c r="BN5" s="592"/>
      <c r="BO5" s="643">
        <v>100</v>
      </c>
      <c r="BP5" s="643"/>
      <c r="BQ5" s="643"/>
      <c r="BR5" s="643"/>
      <c r="BS5" s="644">
        <v>615</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43932</v>
      </c>
      <c r="S6" s="591"/>
      <c r="T6" s="591"/>
      <c r="U6" s="591"/>
      <c r="V6" s="591"/>
      <c r="W6" s="591"/>
      <c r="X6" s="591"/>
      <c r="Y6" s="592"/>
      <c r="Z6" s="643">
        <v>1.5</v>
      </c>
      <c r="AA6" s="643"/>
      <c r="AB6" s="643"/>
      <c r="AC6" s="643"/>
      <c r="AD6" s="644">
        <v>43932</v>
      </c>
      <c r="AE6" s="644"/>
      <c r="AF6" s="644"/>
      <c r="AG6" s="644"/>
      <c r="AH6" s="644"/>
      <c r="AI6" s="644"/>
      <c r="AJ6" s="644"/>
      <c r="AK6" s="644"/>
      <c r="AL6" s="613">
        <v>2.6</v>
      </c>
      <c r="AM6" s="645"/>
      <c r="AN6" s="645"/>
      <c r="AO6" s="646"/>
      <c r="AP6" s="587" t="s">
        <v>215</v>
      </c>
      <c r="AQ6" s="588"/>
      <c r="AR6" s="588"/>
      <c r="AS6" s="588"/>
      <c r="AT6" s="588"/>
      <c r="AU6" s="588"/>
      <c r="AV6" s="588"/>
      <c r="AW6" s="588"/>
      <c r="AX6" s="588"/>
      <c r="AY6" s="588"/>
      <c r="AZ6" s="588"/>
      <c r="BA6" s="588"/>
      <c r="BB6" s="588"/>
      <c r="BC6" s="588"/>
      <c r="BD6" s="588"/>
      <c r="BE6" s="588"/>
      <c r="BF6" s="589"/>
      <c r="BG6" s="590">
        <v>209531</v>
      </c>
      <c r="BH6" s="591"/>
      <c r="BI6" s="591"/>
      <c r="BJ6" s="591"/>
      <c r="BK6" s="591"/>
      <c r="BL6" s="591"/>
      <c r="BM6" s="591"/>
      <c r="BN6" s="592"/>
      <c r="BO6" s="643">
        <v>100</v>
      </c>
      <c r="BP6" s="643"/>
      <c r="BQ6" s="643"/>
      <c r="BR6" s="643"/>
      <c r="BS6" s="644">
        <v>615</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48916</v>
      </c>
      <c r="CS6" s="591"/>
      <c r="CT6" s="591"/>
      <c r="CU6" s="591"/>
      <c r="CV6" s="591"/>
      <c r="CW6" s="591"/>
      <c r="CX6" s="591"/>
      <c r="CY6" s="592"/>
      <c r="CZ6" s="643">
        <v>1.7</v>
      </c>
      <c r="DA6" s="643"/>
      <c r="DB6" s="643"/>
      <c r="DC6" s="643"/>
      <c r="DD6" s="596" t="s">
        <v>217</v>
      </c>
      <c r="DE6" s="591"/>
      <c r="DF6" s="591"/>
      <c r="DG6" s="591"/>
      <c r="DH6" s="591"/>
      <c r="DI6" s="591"/>
      <c r="DJ6" s="591"/>
      <c r="DK6" s="591"/>
      <c r="DL6" s="591"/>
      <c r="DM6" s="591"/>
      <c r="DN6" s="591"/>
      <c r="DO6" s="591"/>
      <c r="DP6" s="592"/>
      <c r="DQ6" s="596">
        <v>48916</v>
      </c>
      <c r="DR6" s="591"/>
      <c r="DS6" s="591"/>
      <c r="DT6" s="591"/>
      <c r="DU6" s="591"/>
      <c r="DV6" s="591"/>
      <c r="DW6" s="591"/>
      <c r="DX6" s="591"/>
      <c r="DY6" s="591"/>
      <c r="DZ6" s="591"/>
      <c r="EA6" s="591"/>
      <c r="EB6" s="591"/>
      <c r="EC6" s="626"/>
    </row>
    <row r="7" spans="2:143" ht="11.25" customHeight="1" x14ac:dyDescent="0.15">
      <c r="B7" s="587" t="s">
        <v>218</v>
      </c>
      <c r="C7" s="588"/>
      <c r="D7" s="588"/>
      <c r="E7" s="588"/>
      <c r="F7" s="588"/>
      <c r="G7" s="588"/>
      <c r="H7" s="588"/>
      <c r="I7" s="588"/>
      <c r="J7" s="588"/>
      <c r="K7" s="588"/>
      <c r="L7" s="588"/>
      <c r="M7" s="588"/>
      <c r="N7" s="588"/>
      <c r="O7" s="588"/>
      <c r="P7" s="588"/>
      <c r="Q7" s="589"/>
      <c r="R7" s="590">
        <v>234</v>
      </c>
      <c r="S7" s="591"/>
      <c r="T7" s="591"/>
      <c r="U7" s="591"/>
      <c r="V7" s="591"/>
      <c r="W7" s="591"/>
      <c r="X7" s="591"/>
      <c r="Y7" s="592"/>
      <c r="Z7" s="643">
        <v>0</v>
      </c>
      <c r="AA7" s="643"/>
      <c r="AB7" s="643"/>
      <c r="AC7" s="643"/>
      <c r="AD7" s="644">
        <v>234</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104190</v>
      </c>
      <c r="BH7" s="591"/>
      <c r="BI7" s="591"/>
      <c r="BJ7" s="591"/>
      <c r="BK7" s="591"/>
      <c r="BL7" s="591"/>
      <c r="BM7" s="591"/>
      <c r="BN7" s="592"/>
      <c r="BO7" s="643">
        <v>49.7</v>
      </c>
      <c r="BP7" s="643"/>
      <c r="BQ7" s="643"/>
      <c r="BR7" s="643"/>
      <c r="BS7" s="644">
        <v>615</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540333</v>
      </c>
      <c r="CS7" s="591"/>
      <c r="CT7" s="591"/>
      <c r="CU7" s="591"/>
      <c r="CV7" s="591"/>
      <c r="CW7" s="591"/>
      <c r="CX7" s="591"/>
      <c r="CY7" s="592"/>
      <c r="CZ7" s="643">
        <v>18.899999999999999</v>
      </c>
      <c r="DA7" s="643"/>
      <c r="DB7" s="643"/>
      <c r="DC7" s="643"/>
      <c r="DD7" s="596">
        <v>67554</v>
      </c>
      <c r="DE7" s="591"/>
      <c r="DF7" s="591"/>
      <c r="DG7" s="591"/>
      <c r="DH7" s="591"/>
      <c r="DI7" s="591"/>
      <c r="DJ7" s="591"/>
      <c r="DK7" s="591"/>
      <c r="DL7" s="591"/>
      <c r="DM7" s="591"/>
      <c r="DN7" s="591"/>
      <c r="DO7" s="591"/>
      <c r="DP7" s="592"/>
      <c r="DQ7" s="596">
        <v>400022</v>
      </c>
      <c r="DR7" s="591"/>
      <c r="DS7" s="591"/>
      <c r="DT7" s="591"/>
      <c r="DU7" s="591"/>
      <c r="DV7" s="591"/>
      <c r="DW7" s="591"/>
      <c r="DX7" s="591"/>
      <c r="DY7" s="591"/>
      <c r="DZ7" s="591"/>
      <c r="EA7" s="591"/>
      <c r="EB7" s="591"/>
      <c r="EC7" s="626"/>
    </row>
    <row r="8" spans="2:143" ht="11.25" customHeight="1" x14ac:dyDescent="0.15">
      <c r="B8" s="587" t="s">
        <v>221</v>
      </c>
      <c r="C8" s="588"/>
      <c r="D8" s="588"/>
      <c r="E8" s="588"/>
      <c r="F8" s="588"/>
      <c r="G8" s="588"/>
      <c r="H8" s="588"/>
      <c r="I8" s="588"/>
      <c r="J8" s="588"/>
      <c r="K8" s="588"/>
      <c r="L8" s="588"/>
      <c r="M8" s="588"/>
      <c r="N8" s="588"/>
      <c r="O8" s="588"/>
      <c r="P8" s="588"/>
      <c r="Q8" s="589"/>
      <c r="R8" s="590">
        <v>435</v>
      </c>
      <c r="S8" s="591"/>
      <c r="T8" s="591"/>
      <c r="U8" s="591"/>
      <c r="V8" s="591"/>
      <c r="W8" s="591"/>
      <c r="X8" s="591"/>
      <c r="Y8" s="592"/>
      <c r="Z8" s="643">
        <v>0</v>
      </c>
      <c r="AA8" s="643"/>
      <c r="AB8" s="643"/>
      <c r="AC8" s="643"/>
      <c r="AD8" s="644">
        <v>435</v>
      </c>
      <c r="AE8" s="644"/>
      <c r="AF8" s="644"/>
      <c r="AG8" s="644"/>
      <c r="AH8" s="644"/>
      <c r="AI8" s="644"/>
      <c r="AJ8" s="644"/>
      <c r="AK8" s="644"/>
      <c r="AL8" s="613">
        <v>0</v>
      </c>
      <c r="AM8" s="645"/>
      <c r="AN8" s="645"/>
      <c r="AO8" s="646"/>
      <c r="AP8" s="587" t="s">
        <v>222</v>
      </c>
      <c r="AQ8" s="588"/>
      <c r="AR8" s="588"/>
      <c r="AS8" s="588"/>
      <c r="AT8" s="588"/>
      <c r="AU8" s="588"/>
      <c r="AV8" s="588"/>
      <c r="AW8" s="588"/>
      <c r="AX8" s="588"/>
      <c r="AY8" s="588"/>
      <c r="AZ8" s="588"/>
      <c r="BA8" s="588"/>
      <c r="BB8" s="588"/>
      <c r="BC8" s="588"/>
      <c r="BD8" s="588"/>
      <c r="BE8" s="588"/>
      <c r="BF8" s="589"/>
      <c r="BG8" s="590">
        <v>3614</v>
      </c>
      <c r="BH8" s="591"/>
      <c r="BI8" s="591"/>
      <c r="BJ8" s="591"/>
      <c r="BK8" s="591"/>
      <c r="BL8" s="591"/>
      <c r="BM8" s="591"/>
      <c r="BN8" s="592"/>
      <c r="BO8" s="643">
        <v>1.7</v>
      </c>
      <c r="BP8" s="643"/>
      <c r="BQ8" s="643"/>
      <c r="BR8" s="643"/>
      <c r="BS8" s="596" t="s">
        <v>223</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413689</v>
      </c>
      <c r="CS8" s="591"/>
      <c r="CT8" s="591"/>
      <c r="CU8" s="591"/>
      <c r="CV8" s="591"/>
      <c r="CW8" s="591"/>
      <c r="CX8" s="591"/>
      <c r="CY8" s="592"/>
      <c r="CZ8" s="643">
        <v>14.5</v>
      </c>
      <c r="DA8" s="643"/>
      <c r="DB8" s="643"/>
      <c r="DC8" s="643"/>
      <c r="DD8" s="596">
        <v>5470</v>
      </c>
      <c r="DE8" s="591"/>
      <c r="DF8" s="591"/>
      <c r="DG8" s="591"/>
      <c r="DH8" s="591"/>
      <c r="DI8" s="591"/>
      <c r="DJ8" s="591"/>
      <c r="DK8" s="591"/>
      <c r="DL8" s="591"/>
      <c r="DM8" s="591"/>
      <c r="DN8" s="591"/>
      <c r="DO8" s="591"/>
      <c r="DP8" s="592"/>
      <c r="DQ8" s="596">
        <v>277297</v>
      </c>
      <c r="DR8" s="591"/>
      <c r="DS8" s="591"/>
      <c r="DT8" s="591"/>
      <c r="DU8" s="591"/>
      <c r="DV8" s="591"/>
      <c r="DW8" s="591"/>
      <c r="DX8" s="591"/>
      <c r="DY8" s="591"/>
      <c r="DZ8" s="591"/>
      <c r="EA8" s="591"/>
      <c r="EB8" s="591"/>
      <c r="EC8" s="626"/>
    </row>
    <row r="9" spans="2:143" ht="11.25" customHeight="1" x14ac:dyDescent="0.15">
      <c r="B9" s="587" t="s">
        <v>225</v>
      </c>
      <c r="C9" s="588"/>
      <c r="D9" s="588"/>
      <c r="E9" s="588"/>
      <c r="F9" s="588"/>
      <c r="G9" s="588"/>
      <c r="H9" s="588"/>
      <c r="I9" s="588"/>
      <c r="J9" s="588"/>
      <c r="K9" s="588"/>
      <c r="L9" s="588"/>
      <c r="M9" s="588"/>
      <c r="N9" s="588"/>
      <c r="O9" s="588"/>
      <c r="P9" s="588"/>
      <c r="Q9" s="589"/>
      <c r="R9" s="590">
        <v>261</v>
      </c>
      <c r="S9" s="591"/>
      <c r="T9" s="591"/>
      <c r="U9" s="591"/>
      <c r="V9" s="591"/>
      <c r="W9" s="591"/>
      <c r="X9" s="591"/>
      <c r="Y9" s="592"/>
      <c r="Z9" s="643">
        <v>0</v>
      </c>
      <c r="AA9" s="643"/>
      <c r="AB9" s="643"/>
      <c r="AC9" s="643"/>
      <c r="AD9" s="644">
        <v>261</v>
      </c>
      <c r="AE9" s="644"/>
      <c r="AF9" s="644"/>
      <c r="AG9" s="644"/>
      <c r="AH9" s="644"/>
      <c r="AI9" s="644"/>
      <c r="AJ9" s="644"/>
      <c r="AK9" s="644"/>
      <c r="AL9" s="613">
        <v>0</v>
      </c>
      <c r="AM9" s="645"/>
      <c r="AN9" s="645"/>
      <c r="AO9" s="646"/>
      <c r="AP9" s="587" t="s">
        <v>226</v>
      </c>
      <c r="AQ9" s="588"/>
      <c r="AR9" s="588"/>
      <c r="AS9" s="588"/>
      <c r="AT9" s="588"/>
      <c r="AU9" s="588"/>
      <c r="AV9" s="588"/>
      <c r="AW9" s="588"/>
      <c r="AX9" s="588"/>
      <c r="AY9" s="588"/>
      <c r="AZ9" s="588"/>
      <c r="BA9" s="588"/>
      <c r="BB9" s="588"/>
      <c r="BC9" s="588"/>
      <c r="BD9" s="588"/>
      <c r="BE9" s="588"/>
      <c r="BF9" s="589"/>
      <c r="BG9" s="590">
        <v>93282</v>
      </c>
      <c r="BH9" s="591"/>
      <c r="BI9" s="591"/>
      <c r="BJ9" s="591"/>
      <c r="BK9" s="591"/>
      <c r="BL9" s="591"/>
      <c r="BM9" s="591"/>
      <c r="BN9" s="592"/>
      <c r="BO9" s="643">
        <v>44.5</v>
      </c>
      <c r="BP9" s="643"/>
      <c r="BQ9" s="643"/>
      <c r="BR9" s="643"/>
      <c r="BS9" s="596" t="s">
        <v>223</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201953</v>
      </c>
      <c r="CS9" s="591"/>
      <c r="CT9" s="591"/>
      <c r="CU9" s="591"/>
      <c r="CV9" s="591"/>
      <c r="CW9" s="591"/>
      <c r="CX9" s="591"/>
      <c r="CY9" s="592"/>
      <c r="CZ9" s="643">
        <v>7.1</v>
      </c>
      <c r="DA9" s="643"/>
      <c r="DB9" s="643"/>
      <c r="DC9" s="643"/>
      <c r="DD9" s="596">
        <v>4631</v>
      </c>
      <c r="DE9" s="591"/>
      <c r="DF9" s="591"/>
      <c r="DG9" s="591"/>
      <c r="DH9" s="591"/>
      <c r="DI9" s="591"/>
      <c r="DJ9" s="591"/>
      <c r="DK9" s="591"/>
      <c r="DL9" s="591"/>
      <c r="DM9" s="591"/>
      <c r="DN9" s="591"/>
      <c r="DO9" s="591"/>
      <c r="DP9" s="592"/>
      <c r="DQ9" s="596">
        <v>187837</v>
      </c>
      <c r="DR9" s="591"/>
      <c r="DS9" s="591"/>
      <c r="DT9" s="591"/>
      <c r="DU9" s="591"/>
      <c r="DV9" s="591"/>
      <c r="DW9" s="591"/>
      <c r="DX9" s="591"/>
      <c r="DY9" s="591"/>
      <c r="DZ9" s="591"/>
      <c r="EA9" s="591"/>
      <c r="EB9" s="591"/>
      <c r="EC9" s="626"/>
    </row>
    <row r="10" spans="2:143" ht="11.25" customHeight="1" x14ac:dyDescent="0.15">
      <c r="B10" s="587" t="s">
        <v>228</v>
      </c>
      <c r="C10" s="588"/>
      <c r="D10" s="588"/>
      <c r="E10" s="588"/>
      <c r="F10" s="588"/>
      <c r="G10" s="588"/>
      <c r="H10" s="588"/>
      <c r="I10" s="588"/>
      <c r="J10" s="588"/>
      <c r="K10" s="588"/>
      <c r="L10" s="588"/>
      <c r="M10" s="588"/>
      <c r="N10" s="588"/>
      <c r="O10" s="588"/>
      <c r="P10" s="588"/>
      <c r="Q10" s="589"/>
      <c r="R10" s="590">
        <v>36301</v>
      </c>
      <c r="S10" s="591"/>
      <c r="T10" s="591"/>
      <c r="U10" s="591"/>
      <c r="V10" s="591"/>
      <c r="W10" s="591"/>
      <c r="X10" s="591"/>
      <c r="Y10" s="592"/>
      <c r="Z10" s="643">
        <v>1.2</v>
      </c>
      <c r="AA10" s="643"/>
      <c r="AB10" s="643"/>
      <c r="AC10" s="643"/>
      <c r="AD10" s="644">
        <v>36301</v>
      </c>
      <c r="AE10" s="644"/>
      <c r="AF10" s="644"/>
      <c r="AG10" s="644"/>
      <c r="AH10" s="644"/>
      <c r="AI10" s="644"/>
      <c r="AJ10" s="644"/>
      <c r="AK10" s="644"/>
      <c r="AL10" s="613">
        <v>2.1</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4184</v>
      </c>
      <c r="BH10" s="591"/>
      <c r="BI10" s="591"/>
      <c r="BJ10" s="591"/>
      <c r="BK10" s="591"/>
      <c r="BL10" s="591"/>
      <c r="BM10" s="591"/>
      <c r="BN10" s="592"/>
      <c r="BO10" s="643">
        <v>2</v>
      </c>
      <c r="BP10" s="643"/>
      <c r="BQ10" s="643"/>
      <c r="BR10" s="643"/>
      <c r="BS10" s="596">
        <v>615</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v>2466</v>
      </c>
      <c r="CS10" s="591"/>
      <c r="CT10" s="591"/>
      <c r="CU10" s="591"/>
      <c r="CV10" s="591"/>
      <c r="CW10" s="591"/>
      <c r="CX10" s="591"/>
      <c r="CY10" s="592"/>
      <c r="CZ10" s="643">
        <v>0.1</v>
      </c>
      <c r="DA10" s="643"/>
      <c r="DB10" s="643"/>
      <c r="DC10" s="643"/>
      <c r="DD10" s="596" t="s">
        <v>223</v>
      </c>
      <c r="DE10" s="591"/>
      <c r="DF10" s="591"/>
      <c r="DG10" s="591"/>
      <c r="DH10" s="591"/>
      <c r="DI10" s="591"/>
      <c r="DJ10" s="591"/>
      <c r="DK10" s="591"/>
      <c r="DL10" s="591"/>
      <c r="DM10" s="591"/>
      <c r="DN10" s="591"/>
      <c r="DO10" s="591"/>
      <c r="DP10" s="592"/>
      <c r="DQ10" s="596">
        <v>466</v>
      </c>
      <c r="DR10" s="591"/>
      <c r="DS10" s="591"/>
      <c r="DT10" s="591"/>
      <c r="DU10" s="591"/>
      <c r="DV10" s="591"/>
      <c r="DW10" s="591"/>
      <c r="DX10" s="591"/>
      <c r="DY10" s="591"/>
      <c r="DZ10" s="591"/>
      <c r="EA10" s="591"/>
      <c r="EB10" s="591"/>
      <c r="EC10" s="626"/>
    </row>
    <row r="11" spans="2:143" ht="11.25" customHeight="1" x14ac:dyDescent="0.15">
      <c r="B11" s="587" t="s">
        <v>231</v>
      </c>
      <c r="C11" s="588"/>
      <c r="D11" s="588"/>
      <c r="E11" s="588"/>
      <c r="F11" s="588"/>
      <c r="G11" s="588"/>
      <c r="H11" s="588"/>
      <c r="I11" s="588"/>
      <c r="J11" s="588"/>
      <c r="K11" s="588"/>
      <c r="L11" s="588"/>
      <c r="M11" s="588"/>
      <c r="N11" s="588"/>
      <c r="O11" s="588"/>
      <c r="P11" s="588"/>
      <c r="Q11" s="589"/>
      <c r="R11" s="590" t="s">
        <v>223</v>
      </c>
      <c r="S11" s="591"/>
      <c r="T11" s="591"/>
      <c r="U11" s="591"/>
      <c r="V11" s="591"/>
      <c r="W11" s="591"/>
      <c r="X11" s="591"/>
      <c r="Y11" s="592"/>
      <c r="Z11" s="643" t="s">
        <v>223</v>
      </c>
      <c r="AA11" s="643"/>
      <c r="AB11" s="643"/>
      <c r="AC11" s="643"/>
      <c r="AD11" s="644" t="s">
        <v>223</v>
      </c>
      <c r="AE11" s="644"/>
      <c r="AF11" s="644"/>
      <c r="AG11" s="644"/>
      <c r="AH11" s="644"/>
      <c r="AI11" s="644"/>
      <c r="AJ11" s="644"/>
      <c r="AK11" s="644"/>
      <c r="AL11" s="613" t="s">
        <v>223</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3110</v>
      </c>
      <c r="BH11" s="591"/>
      <c r="BI11" s="591"/>
      <c r="BJ11" s="591"/>
      <c r="BK11" s="591"/>
      <c r="BL11" s="591"/>
      <c r="BM11" s="591"/>
      <c r="BN11" s="592"/>
      <c r="BO11" s="643">
        <v>1.5</v>
      </c>
      <c r="BP11" s="643"/>
      <c r="BQ11" s="643"/>
      <c r="BR11" s="643"/>
      <c r="BS11" s="596" t="s">
        <v>223</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239104</v>
      </c>
      <c r="CS11" s="591"/>
      <c r="CT11" s="591"/>
      <c r="CU11" s="591"/>
      <c r="CV11" s="591"/>
      <c r="CW11" s="591"/>
      <c r="CX11" s="591"/>
      <c r="CY11" s="592"/>
      <c r="CZ11" s="643">
        <v>8.4</v>
      </c>
      <c r="DA11" s="643"/>
      <c r="DB11" s="643"/>
      <c r="DC11" s="643"/>
      <c r="DD11" s="596">
        <v>84038</v>
      </c>
      <c r="DE11" s="591"/>
      <c r="DF11" s="591"/>
      <c r="DG11" s="591"/>
      <c r="DH11" s="591"/>
      <c r="DI11" s="591"/>
      <c r="DJ11" s="591"/>
      <c r="DK11" s="591"/>
      <c r="DL11" s="591"/>
      <c r="DM11" s="591"/>
      <c r="DN11" s="591"/>
      <c r="DO11" s="591"/>
      <c r="DP11" s="592"/>
      <c r="DQ11" s="596">
        <v>109345</v>
      </c>
      <c r="DR11" s="591"/>
      <c r="DS11" s="591"/>
      <c r="DT11" s="591"/>
      <c r="DU11" s="591"/>
      <c r="DV11" s="591"/>
      <c r="DW11" s="591"/>
      <c r="DX11" s="591"/>
      <c r="DY11" s="591"/>
      <c r="DZ11" s="591"/>
      <c r="EA11" s="591"/>
      <c r="EB11" s="591"/>
      <c r="EC11" s="626"/>
    </row>
    <row r="12" spans="2:143" ht="11.25" customHeight="1" x14ac:dyDescent="0.15">
      <c r="B12" s="587" t="s">
        <v>234</v>
      </c>
      <c r="C12" s="588"/>
      <c r="D12" s="588"/>
      <c r="E12" s="588"/>
      <c r="F12" s="588"/>
      <c r="G12" s="588"/>
      <c r="H12" s="588"/>
      <c r="I12" s="588"/>
      <c r="J12" s="588"/>
      <c r="K12" s="588"/>
      <c r="L12" s="588"/>
      <c r="M12" s="588"/>
      <c r="N12" s="588"/>
      <c r="O12" s="588"/>
      <c r="P12" s="588"/>
      <c r="Q12" s="589"/>
      <c r="R12" s="590" t="s">
        <v>223</v>
      </c>
      <c r="S12" s="591"/>
      <c r="T12" s="591"/>
      <c r="U12" s="591"/>
      <c r="V12" s="591"/>
      <c r="W12" s="591"/>
      <c r="X12" s="591"/>
      <c r="Y12" s="592"/>
      <c r="Z12" s="643" t="s">
        <v>223</v>
      </c>
      <c r="AA12" s="643"/>
      <c r="AB12" s="643"/>
      <c r="AC12" s="643"/>
      <c r="AD12" s="644" t="s">
        <v>223</v>
      </c>
      <c r="AE12" s="644"/>
      <c r="AF12" s="644"/>
      <c r="AG12" s="644"/>
      <c r="AH12" s="644"/>
      <c r="AI12" s="644"/>
      <c r="AJ12" s="644"/>
      <c r="AK12" s="644"/>
      <c r="AL12" s="613" t="s">
        <v>223</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81436</v>
      </c>
      <c r="BH12" s="591"/>
      <c r="BI12" s="591"/>
      <c r="BJ12" s="591"/>
      <c r="BK12" s="591"/>
      <c r="BL12" s="591"/>
      <c r="BM12" s="591"/>
      <c r="BN12" s="592"/>
      <c r="BO12" s="643">
        <v>38.9</v>
      </c>
      <c r="BP12" s="643"/>
      <c r="BQ12" s="643"/>
      <c r="BR12" s="643"/>
      <c r="BS12" s="596" t="s">
        <v>223</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98234</v>
      </c>
      <c r="CS12" s="591"/>
      <c r="CT12" s="591"/>
      <c r="CU12" s="591"/>
      <c r="CV12" s="591"/>
      <c r="CW12" s="591"/>
      <c r="CX12" s="591"/>
      <c r="CY12" s="592"/>
      <c r="CZ12" s="643">
        <v>3.4</v>
      </c>
      <c r="DA12" s="643"/>
      <c r="DB12" s="643"/>
      <c r="DC12" s="643"/>
      <c r="DD12" s="596">
        <v>5681</v>
      </c>
      <c r="DE12" s="591"/>
      <c r="DF12" s="591"/>
      <c r="DG12" s="591"/>
      <c r="DH12" s="591"/>
      <c r="DI12" s="591"/>
      <c r="DJ12" s="591"/>
      <c r="DK12" s="591"/>
      <c r="DL12" s="591"/>
      <c r="DM12" s="591"/>
      <c r="DN12" s="591"/>
      <c r="DO12" s="591"/>
      <c r="DP12" s="592"/>
      <c r="DQ12" s="596">
        <v>69075</v>
      </c>
      <c r="DR12" s="591"/>
      <c r="DS12" s="591"/>
      <c r="DT12" s="591"/>
      <c r="DU12" s="591"/>
      <c r="DV12" s="591"/>
      <c r="DW12" s="591"/>
      <c r="DX12" s="591"/>
      <c r="DY12" s="591"/>
      <c r="DZ12" s="591"/>
      <c r="EA12" s="591"/>
      <c r="EB12" s="591"/>
      <c r="EC12" s="626"/>
    </row>
    <row r="13" spans="2:143" ht="11.25" customHeight="1" x14ac:dyDescent="0.15">
      <c r="B13" s="587" t="s">
        <v>237</v>
      </c>
      <c r="C13" s="588"/>
      <c r="D13" s="588"/>
      <c r="E13" s="588"/>
      <c r="F13" s="588"/>
      <c r="G13" s="588"/>
      <c r="H13" s="588"/>
      <c r="I13" s="588"/>
      <c r="J13" s="588"/>
      <c r="K13" s="588"/>
      <c r="L13" s="588"/>
      <c r="M13" s="588"/>
      <c r="N13" s="588"/>
      <c r="O13" s="588"/>
      <c r="P13" s="588"/>
      <c r="Q13" s="589"/>
      <c r="R13" s="590">
        <v>7537</v>
      </c>
      <c r="S13" s="591"/>
      <c r="T13" s="591"/>
      <c r="U13" s="591"/>
      <c r="V13" s="591"/>
      <c r="W13" s="591"/>
      <c r="X13" s="591"/>
      <c r="Y13" s="592"/>
      <c r="Z13" s="643">
        <v>0.3</v>
      </c>
      <c r="AA13" s="643"/>
      <c r="AB13" s="643"/>
      <c r="AC13" s="643"/>
      <c r="AD13" s="644">
        <v>7537</v>
      </c>
      <c r="AE13" s="644"/>
      <c r="AF13" s="644"/>
      <c r="AG13" s="644"/>
      <c r="AH13" s="644"/>
      <c r="AI13" s="644"/>
      <c r="AJ13" s="644"/>
      <c r="AK13" s="644"/>
      <c r="AL13" s="613">
        <v>0.4</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81354</v>
      </c>
      <c r="BH13" s="591"/>
      <c r="BI13" s="591"/>
      <c r="BJ13" s="591"/>
      <c r="BK13" s="591"/>
      <c r="BL13" s="591"/>
      <c r="BM13" s="591"/>
      <c r="BN13" s="592"/>
      <c r="BO13" s="643">
        <v>38.799999999999997</v>
      </c>
      <c r="BP13" s="643"/>
      <c r="BQ13" s="643"/>
      <c r="BR13" s="643"/>
      <c r="BS13" s="596" t="s">
        <v>223</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573000</v>
      </c>
      <c r="CS13" s="591"/>
      <c r="CT13" s="591"/>
      <c r="CU13" s="591"/>
      <c r="CV13" s="591"/>
      <c r="CW13" s="591"/>
      <c r="CX13" s="591"/>
      <c r="CY13" s="592"/>
      <c r="CZ13" s="643">
        <v>20</v>
      </c>
      <c r="DA13" s="643"/>
      <c r="DB13" s="643"/>
      <c r="DC13" s="643"/>
      <c r="DD13" s="596">
        <v>293341</v>
      </c>
      <c r="DE13" s="591"/>
      <c r="DF13" s="591"/>
      <c r="DG13" s="591"/>
      <c r="DH13" s="591"/>
      <c r="DI13" s="591"/>
      <c r="DJ13" s="591"/>
      <c r="DK13" s="591"/>
      <c r="DL13" s="591"/>
      <c r="DM13" s="591"/>
      <c r="DN13" s="591"/>
      <c r="DO13" s="591"/>
      <c r="DP13" s="592"/>
      <c r="DQ13" s="596">
        <v>247794</v>
      </c>
      <c r="DR13" s="591"/>
      <c r="DS13" s="591"/>
      <c r="DT13" s="591"/>
      <c r="DU13" s="591"/>
      <c r="DV13" s="591"/>
      <c r="DW13" s="591"/>
      <c r="DX13" s="591"/>
      <c r="DY13" s="591"/>
      <c r="DZ13" s="591"/>
      <c r="EA13" s="591"/>
      <c r="EB13" s="591"/>
      <c r="EC13" s="626"/>
    </row>
    <row r="14" spans="2:143" ht="11.25" customHeight="1" x14ac:dyDescent="0.15">
      <c r="B14" s="587" t="s">
        <v>240</v>
      </c>
      <c r="C14" s="588"/>
      <c r="D14" s="588"/>
      <c r="E14" s="588"/>
      <c r="F14" s="588"/>
      <c r="G14" s="588"/>
      <c r="H14" s="588"/>
      <c r="I14" s="588"/>
      <c r="J14" s="588"/>
      <c r="K14" s="588"/>
      <c r="L14" s="588"/>
      <c r="M14" s="588"/>
      <c r="N14" s="588"/>
      <c r="O14" s="588"/>
      <c r="P14" s="588"/>
      <c r="Q14" s="589"/>
      <c r="R14" s="590" t="s">
        <v>223</v>
      </c>
      <c r="S14" s="591"/>
      <c r="T14" s="591"/>
      <c r="U14" s="591"/>
      <c r="V14" s="591"/>
      <c r="W14" s="591"/>
      <c r="X14" s="591"/>
      <c r="Y14" s="592"/>
      <c r="Z14" s="643" t="s">
        <v>223</v>
      </c>
      <c r="AA14" s="643"/>
      <c r="AB14" s="643"/>
      <c r="AC14" s="643"/>
      <c r="AD14" s="644" t="s">
        <v>223</v>
      </c>
      <c r="AE14" s="644"/>
      <c r="AF14" s="644"/>
      <c r="AG14" s="644"/>
      <c r="AH14" s="644"/>
      <c r="AI14" s="644"/>
      <c r="AJ14" s="644"/>
      <c r="AK14" s="644"/>
      <c r="AL14" s="613" t="s">
        <v>223</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6567</v>
      </c>
      <c r="BH14" s="591"/>
      <c r="BI14" s="591"/>
      <c r="BJ14" s="591"/>
      <c r="BK14" s="591"/>
      <c r="BL14" s="591"/>
      <c r="BM14" s="591"/>
      <c r="BN14" s="592"/>
      <c r="BO14" s="643">
        <v>3.1</v>
      </c>
      <c r="BP14" s="643"/>
      <c r="BQ14" s="643"/>
      <c r="BR14" s="643"/>
      <c r="BS14" s="596" t="s">
        <v>223</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113309</v>
      </c>
      <c r="CS14" s="591"/>
      <c r="CT14" s="591"/>
      <c r="CU14" s="591"/>
      <c r="CV14" s="591"/>
      <c r="CW14" s="591"/>
      <c r="CX14" s="591"/>
      <c r="CY14" s="592"/>
      <c r="CZ14" s="643">
        <v>4</v>
      </c>
      <c r="DA14" s="643"/>
      <c r="DB14" s="643"/>
      <c r="DC14" s="643"/>
      <c r="DD14" s="596" t="s">
        <v>223</v>
      </c>
      <c r="DE14" s="591"/>
      <c r="DF14" s="591"/>
      <c r="DG14" s="591"/>
      <c r="DH14" s="591"/>
      <c r="DI14" s="591"/>
      <c r="DJ14" s="591"/>
      <c r="DK14" s="591"/>
      <c r="DL14" s="591"/>
      <c r="DM14" s="591"/>
      <c r="DN14" s="591"/>
      <c r="DO14" s="591"/>
      <c r="DP14" s="592"/>
      <c r="DQ14" s="596">
        <v>113309</v>
      </c>
      <c r="DR14" s="591"/>
      <c r="DS14" s="591"/>
      <c r="DT14" s="591"/>
      <c r="DU14" s="591"/>
      <c r="DV14" s="591"/>
      <c r="DW14" s="591"/>
      <c r="DX14" s="591"/>
      <c r="DY14" s="591"/>
      <c r="DZ14" s="591"/>
      <c r="EA14" s="591"/>
      <c r="EB14" s="591"/>
      <c r="EC14" s="626"/>
    </row>
    <row r="15" spans="2:143" ht="11.25" customHeight="1" x14ac:dyDescent="0.15">
      <c r="B15" s="587" t="s">
        <v>243</v>
      </c>
      <c r="C15" s="588"/>
      <c r="D15" s="588"/>
      <c r="E15" s="588"/>
      <c r="F15" s="588"/>
      <c r="G15" s="588"/>
      <c r="H15" s="588"/>
      <c r="I15" s="588"/>
      <c r="J15" s="588"/>
      <c r="K15" s="588"/>
      <c r="L15" s="588"/>
      <c r="M15" s="588"/>
      <c r="N15" s="588"/>
      <c r="O15" s="588"/>
      <c r="P15" s="588"/>
      <c r="Q15" s="589"/>
      <c r="R15" s="590">
        <v>227</v>
      </c>
      <c r="S15" s="591"/>
      <c r="T15" s="591"/>
      <c r="U15" s="591"/>
      <c r="V15" s="591"/>
      <c r="W15" s="591"/>
      <c r="X15" s="591"/>
      <c r="Y15" s="592"/>
      <c r="Z15" s="643">
        <v>0</v>
      </c>
      <c r="AA15" s="643"/>
      <c r="AB15" s="643"/>
      <c r="AC15" s="643"/>
      <c r="AD15" s="644">
        <v>227</v>
      </c>
      <c r="AE15" s="644"/>
      <c r="AF15" s="644"/>
      <c r="AG15" s="644"/>
      <c r="AH15" s="644"/>
      <c r="AI15" s="644"/>
      <c r="AJ15" s="644"/>
      <c r="AK15" s="644"/>
      <c r="AL15" s="613">
        <v>0</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17338</v>
      </c>
      <c r="BH15" s="591"/>
      <c r="BI15" s="591"/>
      <c r="BJ15" s="591"/>
      <c r="BK15" s="591"/>
      <c r="BL15" s="591"/>
      <c r="BM15" s="591"/>
      <c r="BN15" s="592"/>
      <c r="BO15" s="643">
        <v>8.3000000000000007</v>
      </c>
      <c r="BP15" s="643"/>
      <c r="BQ15" s="643"/>
      <c r="BR15" s="643"/>
      <c r="BS15" s="596" t="s">
        <v>223</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321486</v>
      </c>
      <c r="CS15" s="591"/>
      <c r="CT15" s="591"/>
      <c r="CU15" s="591"/>
      <c r="CV15" s="591"/>
      <c r="CW15" s="591"/>
      <c r="CX15" s="591"/>
      <c r="CY15" s="592"/>
      <c r="CZ15" s="643">
        <v>11.2</v>
      </c>
      <c r="DA15" s="643"/>
      <c r="DB15" s="643"/>
      <c r="DC15" s="643"/>
      <c r="DD15" s="596">
        <v>24040</v>
      </c>
      <c r="DE15" s="591"/>
      <c r="DF15" s="591"/>
      <c r="DG15" s="591"/>
      <c r="DH15" s="591"/>
      <c r="DI15" s="591"/>
      <c r="DJ15" s="591"/>
      <c r="DK15" s="591"/>
      <c r="DL15" s="591"/>
      <c r="DM15" s="591"/>
      <c r="DN15" s="591"/>
      <c r="DO15" s="591"/>
      <c r="DP15" s="592"/>
      <c r="DQ15" s="596">
        <v>264380</v>
      </c>
      <c r="DR15" s="591"/>
      <c r="DS15" s="591"/>
      <c r="DT15" s="591"/>
      <c r="DU15" s="591"/>
      <c r="DV15" s="591"/>
      <c r="DW15" s="591"/>
      <c r="DX15" s="591"/>
      <c r="DY15" s="591"/>
      <c r="DZ15" s="591"/>
      <c r="EA15" s="591"/>
      <c r="EB15" s="591"/>
      <c r="EC15" s="626"/>
    </row>
    <row r="16" spans="2:143" ht="11.25" customHeight="1" x14ac:dyDescent="0.15">
      <c r="B16" s="587" t="s">
        <v>246</v>
      </c>
      <c r="C16" s="588"/>
      <c r="D16" s="588"/>
      <c r="E16" s="588"/>
      <c r="F16" s="588"/>
      <c r="G16" s="588"/>
      <c r="H16" s="588"/>
      <c r="I16" s="588"/>
      <c r="J16" s="588"/>
      <c r="K16" s="588"/>
      <c r="L16" s="588"/>
      <c r="M16" s="588"/>
      <c r="N16" s="588"/>
      <c r="O16" s="588"/>
      <c r="P16" s="588"/>
      <c r="Q16" s="589"/>
      <c r="R16" s="590">
        <v>1508256</v>
      </c>
      <c r="S16" s="591"/>
      <c r="T16" s="591"/>
      <c r="U16" s="591"/>
      <c r="V16" s="591"/>
      <c r="W16" s="591"/>
      <c r="X16" s="591"/>
      <c r="Y16" s="592"/>
      <c r="Z16" s="643">
        <v>50.5</v>
      </c>
      <c r="AA16" s="643"/>
      <c r="AB16" s="643"/>
      <c r="AC16" s="643"/>
      <c r="AD16" s="644">
        <v>1403855</v>
      </c>
      <c r="AE16" s="644"/>
      <c r="AF16" s="644"/>
      <c r="AG16" s="644"/>
      <c r="AH16" s="644"/>
      <c r="AI16" s="644"/>
      <c r="AJ16" s="644"/>
      <c r="AK16" s="644"/>
      <c r="AL16" s="613">
        <v>81.900000000000006</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t="s">
        <v>223</v>
      </c>
      <c r="BH16" s="591"/>
      <c r="BI16" s="591"/>
      <c r="BJ16" s="591"/>
      <c r="BK16" s="591"/>
      <c r="BL16" s="591"/>
      <c r="BM16" s="591"/>
      <c r="BN16" s="592"/>
      <c r="BO16" s="643" t="s">
        <v>223</v>
      </c>
      <c r="BP16" s="643"/>
      <c r="BQ16" s="643"/>
      <c r="BR16" s="643"/>
      <c r="BS16" s="596" t="s">
        <v>223</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v>8295</v>
      </c>
      <c r="CS16" s="591"/>
      <c r="CT16" s="591"/>
      <c r="CU16" s="591"/>
      <c r="CV16" s="591"/>
      <c r="CW16" s="591"/>
      <c r="CX16" s="591"/>
      <c r="CY16" s="592"/>
      <c r="CZ16" s="643">
        <v>0.3</v>
      </c>
      <c r="DA16" s="643"/>
      <c r="DB16" s="643"/>
      <c r="DC16" s="643"/>
      <c r="DD16" s="596" t="s">
        <v>223</v>
      </c>
      <c r="DE16" s="591"/>
      <c r="DF16" s="591"/>
      <c r="DG16" s="591"/>
      <c r="DH16" s="591"/>
      <c r="DI16" s="591"/>
      <c r="DJ16" s="591"/>
      <c r="DK16" s="591"/>
      <c r="DL16" s="591"/>
      <c r="DM16" s="591"/>
      <c r="DN16" s="591"/>
      <c r="DO16" s="591"/>
      <c r="DP16" s="592"/>
      <c r="DQ16" s="596">
        <v>8295</v>
      </c>
      <c r="DR16" s="591"/>
      <c r="DS16" s="591"/>
      <c r="DT16" s="591"/>
      <c r="DU16" s="591"/>
      <c r="DV16" s="591"/>
      <c r="DW16" s="591"/>
      <c r="DX16" s="591"/>
      <c r="DY16" s="591"/>
      <c r="DZ16" s="591"/>
      <c r="EA16" s="591"/>
      <c r="EB16" s="591"/>
      <c r="EC16" s="626"/>
    </row>
    <row r="17" spans="2:133" ht="11.25" customHeight="1" x14ac:dyDescent="0.15">
      <c r="B17" s="587" t="s">
        <v>249</v>
      </c>
      <c r="C17" s="588"/>
      <c r="D17" s="588"/>
      <c r="E17" s="588"/>
      <c r="F17" s="588"/>
      <c r="G17" s="588"/>
      <c r="H17" s="588"/>
      <c r="I17" s="588"/>
      <c r="J17" s="588"/>
      <c r="K17" s="588"/>
      <c r="L17" s="588"/>
      <c r="M17" s="588"/>
      <c r="N17" s="588"/>
      <c r="O17" s="588"/>
      <c r="P17" s="588"/>
      <c r="Q17" s="589"/>
      <c r="R17" s="590">
        <v>1403855</v>
      </c>
      <c r="S17" s="591"/>
      <c r="T17" s="591"/>
      <c r="U17" s="591"/>
      <c r="V17" s="591"/>
      <c r="W17" s="591"/>
      <c r="X17" s="591"/>
      <c r="Y17" s="592"/>
      <c r="Z17" s="643">
        <v>47</v>
      </c>
      <c r="AA17" s="643"/>
      <c r="AB17" s="643"/>
      <c r="AC17" s="643"/>
      <c r="AD17" s="644">
        <v>1403855</v>
      </c>
      <c r="AE17" s="644"/>
      <c r="AF17" s="644"/>
      <c r="AG17" s="644"/>
      <c r="AH17" s="644"/>
      <c r="AI17" s="644"/>
      <c r="AJ17" s="644"/>
      <c r="AK17" s="644"/>
      <c r="AL17" s="613">
        <v>81.900000000000006</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223</v>
      </c>
      <c r="BH17" s="591"/>
      <c r="BI17" s="591"/>
      <c r="BJ17" s="591"/>
      <c r="BK17" s="591"/>
      <c r="BL17" s="591"/>
      <c r="BM17" s="591"/>
      <c r="BN17" s="592"/>
      <c r="BO17" s="643" t="s">
        <v>223</v>
      </c>
      <c r="BP17" s="643"/>
      <c r="BQ17" s="643"/>
      <c r="BR17" s="643"/>
      <c r="BS17" s="596" t="s">
        <v>223</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301995</v>
      </c>
      <c r="CS17" s="591"/>
      <c r="CT17" s="591"/>
      <c r="CU17" s="591"/>
      <c r="CV17" s="591"/>
      <c r="CW17" s="591"/>
      <c r="CX17" s="591"/>
      <c r="CY17" s="592"/>
      <c r="CZ17" s="643">
        <v>10.5</v>
      </c>
      <c r="DA17" s="643"/>
      <c r="DB17" s="643"/>
      <c r="DC17" s="643"/>
      <c r="DD17" s="596" t="s">
        <v>223</v>
      </c>
      <c r="DE17" s="591"/>
      <c r="DF17" s="591"/>
      <c r="DG17" s="591"/>
      <c r="DH17" s="591"/>
      <c r="DI17" s="591"/>
      <c r="DJ17" s="591"/>
      <c r="DK17" s="591"/>
      <c r="DL17" s="591"/>
      <c r="DM17" s="591"/>
      <c r="DN17" s="591"/>
      <c r="DO17" s="591"/>
      <c r="DP17" s="592"/>
      <c r="DQ17" s="596">
        <v>283172</v>
      </c>
      <c r="DR17" s="591"/>
      <c r="DS17" s="591"/>
      <c r="DT17" s="591"/>
      <c r="DU17" s="591"/>
      <c r="DV17" s="591"/>
      <c r="DW17" s="591"/>
      <c r="DX17" s="591"/>
      <c r="DY17" s="591"/>
      <c r="DZ17" s="591"/>
      <c r="EA17" s="591"/>
      <c r="EB17" s="591"/>
      <c r="EC17" s="626"/>
    </row>
    <row r="18" spans="2:133" ht="11.25" customHeight="1" x14ac:dyDescent="0.15">
      <c r="B18" s="587" t="s">
        <v>252</v>
      </c>
      <c r="C18" s="588"/>
      <c r="D18" s="588"/>
      <c r="E18" s="588"/>
      <c r="F18" s="588"/>
      <c r="G18" s="588"/>
      <c r="H18" s="588"/>
      <c r="I18" s="588"/>
      <c r="J18" s="588"/>
      <c r="K18" s="588"/>
      <c r="L18" s="588"/>
      <c r="M18" s="588"/>
      <c r="N18" s="588"/>
      <c r="O18" s="588"/>
      <c r="P18" s="588"/>
      <c r="Q18" s="589"/>
      <c r="R18" s="590">
        <v>104401</v>
      </c>
      <c r="S18" s="591"/>
      <c r="T18" s="591"/>
      <c r="U18" s="591"/>
      <c r="V18" s="591"/>
      <c r="W18" s="591"/>
      <c r="X18" s="591"/>
      <c r="Y18" s="592"/>
      <c r="Z18" s="643">
        <v>3.5</v>
      </c>
      <c r="AA18" s="643"/>
      <c r="AB18" s="643"/>
      <c r="AC18" s="643"/>
      <c r="AD18" s="644" t="s">
        <v>223</v>
      </c>
      <c r="AE18" s="644"/>
      <c r="AF18" s="644"/>
      <c r="AG18" s="644"/>
      <c r="AH18" s="644"/>
      <c r="AI18" s="644"/>
      <c r="AJ18" s="644"/>
      <c r="AK18" s="644"/>
      <c r="AL18" s="613" t="s">
        <v>223</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223</v>
      </c>
      <c r="BH18" s="591"/>
      <c r="BI18" s="591"/>
      <c r="BJ18" s="591"/>
      <c r="BK18" s="591"/>
      <c r="BL18" s="591"/>
      <c r="BM18" s="591"/>
      <c r="BN18" s="592"/>
      <c r="BO18" s="643" t="s">
        <v>223</v>
      </c>
      <c r="BP18" s="643"/>
      <c r="BQ18" s="643"/>
      <c r="BR18" s="643"/>
      <c r="BS18" s="596" t="s">
        <v>223</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223</v>
      </c>
      <c r="CS18" s="591"/>
      <c r="CT18" s="591"/>
      <c r="CU18" s="591"/>
      <c r="CV18" s="591"/>
      <c r="CW18" s="591"/>
      <c r="CX18" s="591"/>
      <c r="CY18" s="592"/>
      <c r="CZ18" s="643" t="s">
        <v>223</v>
      </c>
      <c r="DA18" s="643"/>
      <c r="DB18" s="643"/>
      <c r="DC18" s="643"/>
      <c r="DD18" s="596" t="s">
        <v>223</v>
      </c>
      <c r="DE18" s="591"/>
      <c r="DF18" s="591"/>
      <c r="DG18" s="591"/>
      <c r="DH18" s="591"/>
      <c r="DI18" s="591"/>
      <c r="DJ18" s="591"/>
      <c r="DK18" s="591"/>
      <c r="DL18" s="591"/>
      <c r="DM18" s="591"/>
      <c r="DN18" s="591"/>
      <c r="DO18" s="591"/>
      <c r="DP18" s="592"/>
      <c r="DQ18" s="596" t="s">
        <v>223</v>
      </c>
      <c r="DR18" s="591"/>
      <c r="DS18" s="591"/>
      <c r="DT18" s="591"/>
      <c r="DU18" s="591"/>
      <c r="DV18" s="591"/>
      <c r="DW18" s="591"/>
      <c r="DX18" s="591"/>
      <c r="DY18" s="591"/>
      <c r="DZ18" s="591"/>
      <c r="EA18" s="591"/>
      <c r="EB18" s="591"/>
      <c r="EC18" s="626"/>
    </row>
    <row r="19" spans="2:133" ht="11.25" customHeight="1" x14ac:dyDescent="0.15">
      <c r="B19" s="587" t="s">
        <v>255</v>
      </c>
      <c r="C19" s="588"/>
      <c r="D19" s="588"/>
      <c r="E19" s="588"/>
      <c r="F19" s="588"/>
      <c r="G19" s="588"/>
      <c r="H19" s="588"/>
      <c r="I19" s="588"/>
      <c r="J19" s="588"/>
      <c r="K19" s="588"/>
      <c r="L19" s="588"/>
      <c r="M19" s="588"/>
      <c r="N19" s="588"/>
      <c r="O19" s="588"/>
      <c r="P19" s="588"/>
      <c r="Q19" s="589"/>
      <c r="R19" s="590" t="s">
        <v>223</v>
      </c>
      <c r="S19" s="591"/>
      <c r="T19" s="591"/>
      <c r="U19" s="591"/>
      <c r="V19" s="591"/>
      <c r="W19" s="591"/>
      <c r="X19" s="591"/>
      <c r="Y19" s="592"/>
      <c r="Z19" s="643" t="s">
        <v>223</v>
      </c>
      <c r="AA19" s="643"/>
      <c r="AB19" s="643"/>
      <c r="AC19" s="643"/>
      <c r="AD19" s="644" t="s">
        <v>223</v>
      </c>
      <c r="AE19" s="644"/>
      <c r="AF19" s="644"/>
      <c r="AG19" s="644"/>
      <c r="AH19" s="644"/>
      <c r="AI19" s="644"/>
      <c r="AJ19" s="644"/>
      <c r="AK19" s="644"/>
      <c r="AL19" s="613" t="s">
        <v>223</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t="s">
        <v>223</v>
      </c>
      <c r="BH19" s="591"/>
      <c r="BI19" s="591"/>
      <c r="BJ19" s="591"/>
      <c r="BK19" s="591"/>
      <c r="BL19" s="591"/>
      <c r="BM19" s="591"/>
      <c r="BN19" s="592"/>
      <c r="BO19" s="643" t="s">
        <v>223</v>
      </c>
      <c r="BP19" s="643"/>
      <c r="BQ19" s="643"/>
      <c r="BR19" s="643"/>
      <c r="BS19" s="596" t="s">
        <v>223</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223</v>
      </c>
      <c r="CS19" s="591"/>
      <c r="CT19" s="591"/>
      <c r="CU19" s="591"/>
      <c r="CV19" s="591"/>
      <c r="CW19" s="591"/>
      <c r="CX19" s="591"/>
      <c r="CY19" s="592"/>
      <c r="CZ19" s="643" t="s">
        <v>223</v>
      </c>
      <c r="DA19" s="643"/>
      <c r="DB19" s="643"/>
      <c r="DC19" s="643"/>
      <c r="DD19" s="596" t="s">
        <v>223</v>
      </c>
      <c r="DE19" s="591"/>
      <c r="DF19" s="591"/>
      <c r="DG19" s="591"/>
      <c r="DH19" s="591"/>
      <c r="DI19" s="591"/>
      <c r="DJ19" s="591"/>
      <c r="DK19" s="591"/>
      <c r="DL19" s="591"/>
      <c r="DM19" s="591"/>
      <c r="DN19" s="591"/>
      <c r="DO19" s="591"/>
      <c r="DP19" s="592"/>
      <c r="DQ19" s="596" t="s">
        <v>223</v>
      </c>
      <c r="DR19" s="591"/>
      <c r="DS19" s="591"/>
      <c r="DT19" s="591"/>
      <c r="DU19" s="591"/>
      <c r="DV19" s="591"/>
      <c r="DW19" s="591"/>
      <c r="DX19" s="591"/>
      <c r="DY19" s="591"/>
      <c r="DZ19" s="591"/>
      <c r="EA19" s="591"/>
      <c r="EB19" s="591"/>
      <c r="EC19" s="626"/>
    </row>
    <row r="20" spans="2:133" ht="11.25" customHeight="1" x14ac:dyDescent="0.15">
      <c r="B20" s="587" t="s">
        <v>258</v>
      </c>
      <c r="C20" s="588"/>
      <c r="D20" s="588"/>
      <c r="E20" s="588"/>
      <c r="F20" s="588"/>
      <c r="G20" s="588"/>
      <c r="H20" s="588"/>
      <c r="I20" s="588"/>
      <c r="J20" s="588"/>
      <c r="K20" s="588"/>
      <c r="L20" s="588"/>
      <c r="M20" s="588"/>
      <c r="N20" s="588"/>
      <c r="O20" s="588"/>
      <c r="P20" s="588"/>
      <c r="Q20" s="589"/>
      <c r="R20" s="590">
        <v>1806714</v>
      </c>
      <c r="S20" s="591"/>
      <c r="T20" s="591"/>
      <c r="U20" s="591"/>
      <c r="V20" s="591"/>
      <c r="W20" s="591"/>
      <c r="X20" s="591"/>
      <c r="Y20" s="592"/>
      <c r="Z20" s="643">
        <v>60.5</v>
      </c>
      <c r="AA20" s="643"/>
      <c r="AB20" s="643"/>
      <c r="AC20" s="643"/>
      <c r="AD20" s="644">
        <v>1702313</v>
      </c>
      <c r="AE20" s="644"/>
      <c r="AF20" s="644"/>
      <c r="AG20" s="644"/>
      <c r="AH20" s="644"/>
      <c r="AI20" s="644"/>
      <c r="AJ20" s="644"/>
      <c r="AK20" s="644"/>
      <c r="AL20" s="613">
        <v>99.3</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t="s">
        <v>223</v>
      </c>
      <c r="BH20" s="591"/>
      <c r="BI20" s="591"/>
      <c r="BJ20" s="591"/>
      <c r="BK20" s="591"/>
      <c r="BL20" s="591"/>
      <c r="BM20" s="591"/>
      <c r="BN20" s="592"/>
      <c r="BO20" s="643" t="s">
        <v>223</v>
      </c>
      <c r="BP20" s="643"/>
      <c r="BQ20" s="643"/>
      <c r="BR20" s="643"/>
      <c r="BS20" s="596" t="s">
        <v>223</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2862780</v>
      </c>
      <c r="CS20" s="591"/>
      <c r="CT20" s="591"/>
      <c r="CU20" s="591"/>
      <c r="CV20" s="591"/>
      <c r="CW20" s="591"/>
      <c r="CX20" s="591"/>
      <c r="CY20" s="592"/>
      <c r="CZ20" s="643">
        <v>100</v>
      </c>
      <c r="DA20" s="643"/>
      <c r="DB20" s="643"/>
      <c r="DC20" s="643"/>
      <c r="DD20" s="596">
        <v>484755</v>
      </c>
      <c r="DE20" s="591"/>
      <c r="DF20" s="591"/>
      <c r="DG20" s="591"/>
      <c r="DH20" s="591"/>
      <c r="DI20" s="591"/>
      <c r="DJ20" s="591"/>
      <c r="DK20" s="591"/>
      <c r="DL20" s="591"/>
      <c r="DM20" s="591"/>
      <c r="DN20" s="591"/>
      <c r="DO20" s="591"/>
      <c r="DP20" s="592"/>
      <c r="DQ20" s="596">
        <v>2009908</v>
      </c>
      <c r="DR20" s="591"/>
      <c r="DS20" s="591"/>
      <c r="DT20" s="591"/>
      <c r="DU20" s="591"/>
      <c r="DV20" s="591"/>
      <c r="DW20" s="591"/>
      <c r="DX20" s="591"/>
      <c r="DY20" s="591"/>
      <c r="DZ20" s="591"/>
      <c r="EA20" s="591"/>
      <c r="EB20" s="591"/>
      <c r="EC20" s="626"/>
    </row>
    <row r="21" spans="2:133" ht="11.25" customHeight="1" x14ac:dyDescent="0.15">
      <c r="B21" s="587" t="s">
        <v>261</v>
      </c>
      <c r="C21" s="588"/>
      <c r="D21" s="588"/>
      <c r="E21" s="588"/>
      <c r="F21" s="588"/>
      <c r="G21" s="588"/>
      <c r="H21" s="588"/>
      <c r="I21" s="588"/>
      <c r="J21" s="588"/>
      <c r="K21" s="588"/>
      <c r="L21" s="588"/>
      <c r="M21" s="588"/>
      <c r="N21" s="588"/>
      <c r="O21" s="588"/>
      <c r="P21" s="588"/>
      <c r="Q21" s="589"/>
      <c r="R21" s="590" t="s">
        <v>223</v>
      </c>
      <c r="S21" s="591"/>
      <c r="T21" s="591"/>
      <c r="U21" s="591"/>
      <c r="V21" s="591"/>
      <c r="W21" s="591"/>
      <c r="X21" s="591"/>
      <c r="Y21" s="592"/>
      <c r="Z21" s="643" t="s">
        <v>223</v>
      </c>
      <c r="AA21" s="643"/>
      <c r="AB21" s="643"/>
      <c r="AC21" s="643"/>
      <c r="AD21" s="644" t="s">
        <v>223</v>
      </c>
      <c r="AE21" s="644"/>
      <c r="AF21" s="644"/>
      <c r="AG21" s="644"/>
      <c r="AH21" s="644"/>
      <c r="AI21" s="644"/>
      <c r="AJ21" s="644"/>
      <c r="AK21" s="644"/>
      <c r="AL21" s="613" t="s">
        <v>223</v>
      </c>
      <c r="AM21" s="645"/>
      <c r="AN21" s="645"/>
      <c r="AO21" s="646"/>
      <c r="AP21" s="684" t="s">
        <v>262</v>
      </c>
      <c r="AQ21" s="691"/>
      <c r="AR21" s="691"/>
      <c r="AS21" s="691"/>
      <c r="AT21" s="691"/>
      <c r="AU21" s="691"/>
      <c r="AV21" s="691"/>
      <c r="AW21" s="691"/>
      <c r="AX21" s="691"/>
      <c r="AY21" s="691"/>
      <c r="AZ21" s="691"/>
      <c r="BA21" s="691"/>
      <c r="BB21" s="691"/>
      <c r="BC21" s="691"/>
      <c r="BD21" s="691"/>
      <c r="BE21" s="691"/>
      <c r="BF21" s="686"/>
      <c r="BG21" s="590" t="s">
        <v>223</v>
      </c>
      <c r="BH21" s="591"/>
      <c r="BI21" s="591"/>
      <c r="BJ21" s="591"/>
      <c r="BK21" s="591"/>
      <c r="BL21" s="591"/>
      <c r="BM21" s="591"/>
      <c r="BN21" s="592"/>
      <c r="BO21" s="643" t="s">
        <v>223</v>
      </c>
      <c r="BP21" s="643"/>
      <c r="BQ21" s="643"/>
      <c r="BR21" s="643"/>
      <c r="BS21" s="596" t="s">
        <v>223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263</v>
      </c>
      <c r="C22" s="588"/>
      <c r="D22" s="588"/>
      <c r="E22" s="588"/>
      <c r="F22" s="588"/>
      <c r="G22" s="588"/>
      <c r="H22" s="588"/>
      <c r="I22" s="588"/>
      <c r="J22" s="588"/>
      <c r="K22" s="588"/>
      <c r="L22" s="588"/>
      <c r="M22" s="588"/>
      <c r="N22" s="588"/>
      <c r="O22" s="588"/>
      <c r="P22" s="588"/>
      <c r="Q22" s="589"/>
      <c r="R22" s="590">
        <v>19408</v>
      </c>
      <c r="S22" s="591"/>
      <c r="T22" s="591"/>
      <c r="U22" s="591"/>
      <c r="V22" s="591"/>
      <c r="W22" s="591"/>
      <c r="X22" s="591"/>
      <c r="Y22" s="592"/>
      <c r="Z22" s="643">
        <v>0.6</v>
      </c>
      <c r="AA22" s="643"/>
      <c r="AB22" s="643"/>
      <c r="AC22" s="643"/>
      <c r="AD22" s="644" t="s">
        <v>223</v>
      </c>
      <c r="AE22" s="644"/>
      <c r="AF22" s="644"/>
      <c r="AG22" s="644"/>
      <c r="AH22" s="644"/>
      <c r="AI22" s="644"/>
      <c r="AJ22" s="644"/>
      <c r="AK22" s="644"/>
      <c r="AL22" s="613" t="s">
        <v>223</v>
      </c>
      <c r="AM22" s="645"/>
      <c r="AN22" s="645"/>
      <c r="AO22" s="646"/>
      <c r="AP22" s="684" t="s">
        <v>264</v>
      </c>
      <c r="AQ22" s="691"/>
      <c r="AR22" s="691"/>
      <c r="AS22" s="691"/>
      <c r="AT22" s="691"/>
      <c r="AU22" s="691"/>
      <c r="AV22" s="691"/>
      <c r="AW22" s="691"/>
      <c r="AX22" s="691"/>
      <c r="AY22" s="691"/>
      <c r="AZ22" s="691"/>
      <c r="BA22" s="691"/>
      <c r="BB22" s="691"/>
      <c r="BC22" s="691"/>
      <c r="BD22" s="691"/>
      <c r="BE22" s="691"/>
      <c r="BF22" s="686"/>
      <c r="BG22" s="590" t="s">
        <v>223</v>
      </c>
      <c r="BH22" s="591"/>
      <c r="BI22" s="591"/>
      <c r="BJ22" s="591"/>
      <c r="BK22" s="591"/>
      <c r="BL22" s="591"/>
      <c r="BM22" s="591"/>
      <c r="BN22" s="592"/>
      <c r="BO22" s="643" t="s">
        <v>223</v>
      </c>
      <c r="BP22" s="643"/>
      <c r="BQ22" s="643"/>
      <c r="BR22" s="643"/>
      <c r="BS22" s="596" t="s">
        <v>223</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266</v>
      </c>
      <c r="C23" s="588"/>
      <c r="D23" s="588"/>
      <c r="E23" s="588"/>
      <c r="F23" s="588"/>
      <c r="G23" s="588"/>
      <c r="H23" s="588"/>
      <c r="I23" s="588"/>
      <c r="J23" s="588"/>
      <c r="K23" s="588"/>
      <c r="L23" s="588"/>
      <c r="M23" s="588"/>
      <c r="N23" s="588"/>
      <c r="O23" s="588"/>
      <c r="P23" s="588"/>
      <c r="Q23" s="589"/>
      <c r="R23" s="590">
        <v>96845</v>
      </c>
      <c r="S23" s="591"/>
      <c r="T23" s="591"/>
      <c r="U23" s="591"/>
      <c r="V23" s="591"/>
      <c r="W23" s="591"/>
      <c r="X23" s="591"/>
      <c r="Y23" s="592"/>
      <c r="Z23" s="643">
        <v>3.2</v>
      </c>
      <c r="AA23" s="643"/>
      <c r="AB23" s="643"/>
      <c r="AC23" s="643"/>
      <c r="AD23" s="644" t="s">
        <v>223</v>
      </c>
      <c r="AE23" s="644"/>
      <c r="AF23" s="644"/>
      <c r="AG23" s="644"/>
      <c r="AH23" s="644"/>
      <c r="AI23" s="644"/>
      <c r="AJ23" s="644"/>
      <c r="AK23" s="644"/>
      <c r="AL23" s="613" t="s">
        <v>223</v>
      </c>
      <c r="AM23" s="645"/>
      <c r="AN23" s="645"/>
      <c r="AO23" s="646"/>
      <c r="AP23" s="684" t="s">
        <v>267</v>
      </c>
      <c r="AQ23" s="691"/>
      <c r="AR23" s="691"/>
      <c r="AS23" s="691"/>
      <c r="AT23" s="691"/>
      <c r="AU23" s="691"/>
      <c r="AV23" s="691"/>
      <c r="AW23" s="691"/>
      <c r="AX23" s="691"/>
      <c r="AY23" s="691"/>
      <c r="AZ23" s="691"/>
      <c r="BA23" s="691"/>
      <c r="BB23" s="691"/>
      <c r="BC23" s="691"/>
      <c r="BD23" s="691"/>
      <c r="BE23" s="691"/>
      <c r="BF23" s="686"/>
      <c r="BG23" s="590" t="s">
        <v>223</v>
      </c>
      <c r="BH23" s="591"/>
      <c r="BI23" s="591"/>
      <c r="BJ23" s="591"/>
      <c r="BK23" s="591"/>
      <c r="BL23" s="591"/>
      <c r="BM23" s="591"/>
      <c r="BN23" s="592"/>
      <c r="BO23" s="643" t="s">
        <v>223</v>
      </c>
      <c r="BP23" s="643"/>
      <c r="BQ23" s="643"/>
      <c r="BR23" s="643"/>
      <c r="BS23" s="596" t="s">
        <v>223</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x14ac:dyDescent="0.15">
      <c r="B24" s="587" t="s">
        <v>273</v>
      </c>
      <c r="C24" s="588"/>
      <c r="D24" s="588"/>
      <c r="E24" s="588"/>
      <c r="F24" s="588"/>
      <c r="G24" s="588"/>
      <c r="H24" s="588"/>
      <c r="I24" s="588"/>
      <c r="J24" s="588"/>
      <c r="K24" s="588"/>
      <c r="L24" s="588"/>
      <c r="M24" s="588"/>
      <c r="N24" s="588"/>
      <c r="O24" s="588"/>
      <c r="P24" s="588"/>
      <c r="Q24" s="589"/>
      <c r="R24" s="590">
        <v>9589</v>
      </c>
      <c r="S24" s="591"/>
      <c r="T24" s="591"/>
      <c r="U24" s="591"/>
      <c r="V24" s="591"/>
      <c r="W24" s="591"/>
      <c r="X24" s="591"/>
      <c r="Y24" s="592"/>
      <c r="Z24" s="643">
        <v>0.3</v>
      </c>
      <c r="AA24" s="643"/>
      <c r="AB24" s="643"/>
      <c r="AC24" s="643"/>
      <c r="AD24" s="644" t="s">
        <v>223</v>
      </c>
      <c r="AE24" s="644"/>
      <c r="AF24" s="644"/>
      <c r="AG24" s="644"/>
      <c r="AH24" s="644"/>
      <c r="AI24" s="644"/>
      <c r="AJ24" s="644"/>
      <c r="AK24" s="644"/>
      <c r="AL24" s="613" t="s">
        <v>223</v>
      </c>
      <c r="AM24" s="645"/>
      <c r="AN24" s="645"/>
      <c r="AO24" s="646"/>
      <c r="AP24" s="684" t="s">
        <v>274</v>
      </c>
      <c r="AQ24" s="691"/>
      <c r="AR24" s="691"/>
      <c r="AS24" s="691"/>
      <c r="AT24" s="691"/>
      <c r="AU24" s="691"/>
      <c r="AV24" s="691"/>
      <c r="AW24" s="691"/>
      <c r="AX24" s="691"/>
      <c r="AY24" s="691"/>
      <c r="AZ24" s="691"/>
      <c r="BA24" s="691"/>
      <c r="BB24" s="691"/>
      <c r="BC24" s="691"/>
      <c r="BD24" s="691"/>
      <c r="BE24" s="691"/>
      <c r="BF24" s="686"/>
      <c r="BG24" s="590" t="s">
        <v>223</v>
      </c>
      <c r="BH24" s="591"/>
      <c r="BI24" s="591"/>
      <c r="BJ24" s="591"/>
      <c r="BK24" s="591"/>
      <c r="BL24" s="591"/>
      <c r="BM24" s="591"/>
      <c r="BN24" s="592"/>
      <c r="BO24" s="643" t="s">
        <v>223</v>
      </c>
      <c r="BP24" s="643"/>
      <c r="BQ24" s="643"/>
      <c r="BR24" s="643"/>
      <c r="BS24" s="596" t="s">
        <v>223</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984261</v>
      </c>
      <c r="CS24" s="641"/>
      <c r="CT24" s="641"/>
      <c r="CU24" s="641"/>
      <c r="CV24" s="641"/>
      <c r="CW24" s="641"/>
      <c r="CX24" s="641"/>
      <c r="CY24" s="688"/>
      <c r="CZ24" s="692">
        <v>34.4</v>
      </c>
      <c r="DA24" s="693"/>
      <c r="DB24" s="693"/>
      <c r="DC24" s="694"/>
      <c r="DD24" s="687">
        <v>842918</v>
      </c>
      <c r="DE24" s="641"/>
      <c r="DF24" s="641"/>
      <c r="DG24" s="641"/>
      <c r="DH24" s="641"/>
      <c r="DI24" s="641"/>
      <c r="DJ24" s="641"/>
      <c r="DK24" s="688"/>
      <c r="DL24" s="687">
        <v>828975</v>
      </c>
      <c r="DM24" s="641"/>
      <c r="DN24" s="641"/>
      <c r="DO24" s="641"/>
      <c r="DP24" s="641"/>
      <c r="DQ24" s="641"/>
      <c r="DR24" s="641"/>
      <c r="DS24" s="641"/>
      <c r="DT24" s="641"/>
      <c r="DU24" s="641"/>
      <c r="DV24" s="688"/>
      <c r="DW24" s="689">
        <v>46.6</v>
      </c>
      <c r="DX24" s="658"/>
      <c r="DY24" s="658"/>
      <c r="DZ24" s="658"/>
      <c r="EA24" s="658"/>
      <c r="EB24" s="658"/>
      <c r="EC24" s="690"/>
    </row>
    <row r="25" spans="2:133" ht="11.25" customHeight="1" x14ac:dyDescent="0.15">
      <c r="B25" s="587" t="s">
        <v>276</v>
      </c>
      <c r="C25" s="588"/>
      <c r="D25" s="588"/>
      <c r="E25" s="588"/>
      <c r="F25" s="588"/>
      <c r="G25" s="588"/>
      <c r="H25" s="588"/>
      <c r="I25" s="588"/>
      <c r="J25" s="588"/>
      <c r="K25" s="588"/>
      <c r="L25" s="588"/>
      <c r="M25" s="588"/>
      <c r="N25" s="588"/>
      <c r="O25" s="588"/>
      <c r="P25" s="588"/>
      <c r="Q25" s="589"/>
      <c r="R25" s="590">
        <v>251603</v>
      </c>
      <c r="S25" s="591"/>
      <c r="T25" s="591"/>
      <c r="U25" s="591"/>
      <c r="V25" s="591"/>
      <c r="W25" s="591"/>
      <c r="X25" s="591"/>
      <c r="Y25" s="592"/>
      <c r="Z25" s="643">
        <v>8.4</v>
      </c>
      <c r="AA25" s="643"/>
      <c r="AB25" s="643"/>
      <c r="AC25" s="643"/>
      <c r="AD25" s="644" t="s">
        <v>223</v>
      </c>
      <c r="AE25" s="644"/>
      <c r="AF25" s="644"/>
      <c r="AG25" s="644"/>
      <c r="AH25" s="644"/>
      <c r="AI25" s="644"/>
      <c r="AJ25" s="644"/>
      <c r="AK25" s="644"/>
      <c r="AL25" s="613" t="s">
        <v>223</v>
      </c>
      <c r="AM25" s="645"/>
      <c r="AN25" s="645"/>
      <c r="AO25" s="646"/>
      <c r="AP25" s="684" t="s">
        <v>277</v>
      </c>
      <c r="AQ25" s="691"/>
      <c r="AR25" s="691"/>
      <c r="AS25" s="691"/>
      <c r="AT25" s="691"/>
      <c r="AU25" s="691"/>
      <c r="AV25" s="691"/>
      <c r="AW25" s="691"/>
      <c r="AX25" s="691"/>
      <c r="AY25" s="691"/>
      <c r="AZ25" s="691"/>
      <c r="BA25" s="691"/>
      <c r="BB25" s="691"/>
      <c r="BC25" s="691"/>
      <c r="BD25" s="691"/>
      <c r="BE25" s="691"/>
      <c r="BF25" s="686"/>
      <c r="BG25" s="590" t="s">
        <v>223</v>
      </c>
      <c r="BH25" s="591"/>
      <c r="BI25" s="591"/>
      <c r="BJ25" s="591"/>
      <c r="BK25" s="591"/>
      <c r="BL25" s="591"/>
      <c r="BM25" s="591"/>
      <c r="BN25" s="592"/>
      <c r="BO25" s="643" t="s">
        <v>223</v>
      </c>
      <c r="BP25" s="643"/>
      <c r="BQ25" s="643"/>
      <c r="BR25" s="643"/>
      <c r="BS25" s="596" t="s">
        <v>223</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548634</v>
      </c>
      <c r="CS25" s="609"/>
      <c r="CT25" s="609"/>
      <c r="CU25" s="609"/>
      <c r="CV25" s="609"/>
      <c r="CW25" s="609"/>
      <c r="CX25" s="609"/>
      <c r="CY25" s="610"/>
      <c r="CZ25" s="593">
        <v>19.2</v>
      </c>
      <c r="DA25" s="611"/>
      <c r="DB25" s="611"/>
      <c r="DC25" s="612"/>
      <c r="DD25" s="596">
        <v>512875</v>
      </c>
      <c r="DE25" s="609"/>
      <c r="DF25" s="609"/>
      <c r="DG25" s="609"/>
      <c r="DH25" s="609"/>
      <c r="DI25" s="609"/>
      <c r="DJ25" s="609"/>
      <c r="DK25" s="610"/>
      <c r="DL25" s="596">
        <v>511295</v>
      </c>
      <c r="DM25" s="609"/>
      <c r="DN25" s="609"/>
      <c r="DO25" s="609"/>
      <c r="DP25" s="609"/>
      <c r="DQ25" s="609"/>
      <c r="DR25" s="609"/>
      <c r="DS25" s="609"/>
      <c r="DT25" s="609"/>
      <c r="DU25" s="609"/>
      <c r="DV25" s="610"/>
      <c r="DW25" s="613">
        <v>28.7</v>
      </c>
      <c r="DX25" s="614"/>
      <c r="DY25" s="614"/>
      <c r="DZ25" s="614"/>
      <c r="EA25" s="614"/>
      <c r="EB25" s="614"/>
      <c r="EC25" s="615"/>
    </row>
    <row r="26" spans="2:133" ht="11.25" customHeight="1" x14ac:dyDescent="0.15">
      <c r="B26" s="681" t="s">
        <v>279</v>
      </c>
      <c r="C26" s="682"/>
      <c r="D26" s="682"/>
      <c r="E26" s="682"/>
      <c r="F26" s="682"/>
      <c r="G26" s="682"/>
      <c r="H26" s="682"/>
      <c r="I26" s="682"/>
      <c r="J26" s="682"/>
      <c r="K26" s="682"/>
      <c r="L26" s="682"/>
      <c r="M26" s="682"/>
      <c r="N26" s="682"/>
      <c r="O26" s="682"/>
      <c r="P26" s="682"/>
      <c r="Q26" s="683"/>
      <c r="R26" s="590" t="s">
        <v>223</v>
      </c>
      <c r="S26" s="591"/>
      <c r="T26" s="591"/>
      <c r="U26" s="591"/>
      <c r="V26" s="591"/>
      <c r="W26" s="591"/>
      <c r="X26" s="591"/>
      <c r="Y26" s="592"/>
      <c r="Z26" s="643" t="s">
        <v>223</v>
      </c>
      <c r="AA26" s="643"/>
      <c r="AB26" s="643"/>
      <c r="AC26" s="643"/>
      <c r="AD26" s="644" t="s">
        <v>223</v>
      </c>
      <c r="AE26" s="644"/>
      <c r="AF26" s="644"/>
      <c r="AG26" s="644"/>
      <c r="AH26" s="644"/>
      <c r="AI26" s="644"/>
      <c r="AJ26" s="644"/>
      <c r="AK26" s="644"/>
      <c r="AL26" s="613" t="s">
        <v>223</v>
      </c>
      <c r="AM26" s="645"/>
      <c r="AN26" s="645"/>
      <c r="AO26" s="646"/>
      <c r="AP26" s="684" t="s">
        <v>280</v>
      </c>
      <c r="AQ26" s="685"/>
      <c r="AR26" s="685"/>
      <c r="AS26" s="685"/>
      <c r="AT26" s="685"/>
      <c r="AU26" s="685"/>
      <c r="AV26" s="685"/>
      <c r="AW26" s="685"/>
      <c r="AX26" s="685"/>
      <c r="AY26" s="685"/>
      <c r="AZ26" s="685"/>
      <c r="BA26" s="685"/>
      <c r="BB26" s="685"/>
      <c r="BC26" s="685"/>
      <c r="BD26" s="685"/>
      <c r="BE26" s="685"/>
      <c r="BF26" s="686"/>
      <c r="BG26" s="590" t="s">
        <v>223</v>
      </c>
      <c r="BH26" s="591"/>
      <c r="BI26" s="591"/>
      <c r="BJ26" s="591"/>
      <c r="BK26" s="591"/>
      <c r="BL26" s="591"/>
      <c r="BM26" s="591"/>
      <c r="BN26" s="592"/>
      <c r="BO26" s="643" t="s">
        <v>223</v>
      </c>
      <c r="BP26" s="643"/>
      <c r="BQ26" s="643"/>
      <c r="BR26" s="643"/>
      <c r="BS26" s="596" t="s">
        <v>223</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350739</v>
      </c>
      <c r="CS26" s="591"/>
      <c r="CT26" s="591"/>
      <c r="CU26" s="591"/>
      <c r="CV26" s="591"/>
      <c r="CW26" s="591"/>
      <c r="CX26" s="591"/>
      <c r="CY26" s="592"/>
      <c r="CZ26" s="593">
        <v>12.3</v>
      </c>
      <c r="DA26" s="611"/>
      <c r="DB26" s="611"/>
      <c r="DC26" s="612"/>
      <c r="DD26" s="596">
        <v>320613</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x14ac:dyDescent="0.15">
      <c r="B27" s="587" t="s">
        <v>282</v>
      </c>
      <c r="C27" s="588"/>
      <c r="D27" s="588"/>
      <c r="E27" s="588"/>
      <c r="F27" s="588"/>
      <c r="G27" s="588"/>
      <c r="H27" s="588"/>
      <c r="I27" s="588"/>
      <c r="J27" s="588"/>
      <c r="K27" s="588"/>
      <c r="L27" s="588"/>
      <c r="M27" s="588"/>
      <c r="N27" s="588"/>
      <c r="O27" s="588"/>
      <c r="P27" s="588"/>
      <c r="Q27" s="589"/>
      <c r="R27" s="590">
        <v>121667</v>
      </c>
      <c r="S27" s="591"/>
      <c r="T27" s="591"/>
      <c r="U27" s="591"/>
      <c r="V27" s="591"/>
      <c r="W27" s="591"/>
      <c r="X27" s="591"/>
      <c r="Y27" s="592"/>
      <c r="Z27" s="643">
        <v>4.0999999999999996</v>
      </c>
      <c r="AA27" s="643"/>
      <c r="AB27" s="643"/>
      <c r="AC27" s="643"/>
      <c r="AD27" s="644" t="s">
        <v>223</v>
      </c>
      <c r="AE27" s="644"/>
      <c r="AF27" s="644"/>
      <c r="AG27" s="644"/>
      <c r="AH27" s="644"/>
      <c r="AI27" s="644"/>
      <c r="AJ27" s="644"/>
      <c r="AK27" s="644"/>
      <c r="AL27" s="613" t="s">
        <v>223</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209531</v>
      </c>
      <c r="BH27" s="591"/>
      <c r="BI27" s="591"/>
      <c r="BJ27" s="591"/>
      <c r="BK27" s="591"/>
      <c r="BL27" s="591"/>
      <c r="BM27" s="591"/>
      <c r="BN27" s="592"/>
      <c r="BO27" s="643">
        <v>100</v>
      </c>
      <c r="BP27" s="643"/>
      <c r="BQ27" s="643"/>
      <c r="BR27" s="643"/>
      <c r="BS27" s="596">
        <v>615</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133632</v>
      </c>
      <c r="CS27" s="609"/>
      <c r="CT27" s="609"/>
      <c r="CU27" s="609"/>
      <c r="CV27" s="609"/>
      <c r="CW27" s="609"/>
      <c r="CX27" s="609"/>
      <c r="CY27" s="610"/>
      <c r="CZ27" s="593">
        <v>4.7</v>
      </c>
      <c r="DA27" s="611"/>
      <c r="DB27" s="611"/>
      <c r="DC27" s="612"/>
      <c r="DD27" s="596">
        <v>46871</v>
      </c>
      <c r="DE27" s="609"/>
      <c r="DF27" s="609"/>
      <c r="DG27" s="609"/>
      <c r="DH27" s="609"/>
      <c r="DI27" s="609"/>
      <c r="DJ27" s="609"/>
      <c r="DK27" s="610"/>
      <c r="DL27" s="596">
        <v>34508</v>
      </c>
      <c r="DM27" s="609"/>
      <c r="DN27" s="609"/>
      <c r="DO27" s="609"/>
      <c r="DP27" s="609"/>
      <c r="DQ27" s="609"/>
      <c r="DR27" s="609"/>
      <c r="DS27" s="609"/>
      <c r="DT27" s="609"/>
      <c r="DU27" s="609"/>
      <c r="DV27" s="610"/>
      <c r="DW27" s="613">
        <v>1.9</v>
      </c>
      <c r="DX27" s="614"/>
      <c r="DY27" s="614"/>
      <c r="DZ27" s="614"/>
      <c r="EA27" s="614"/>
      <c r="EB27" s="614"/>
      <c r="EC27" s="615"/>
    </row>
    <row r="28" spans="2:133" ht="11.25" customHeight="1" x14ac:dyDescent="0.15">
      <c r="B28" s="587" t="s">
        <v>285</v>
      </c>
      <c r="C28" s="588"/>
      <c r="D28" s="588"/>
      <c r="E28" s="588"/>
      <c r="F28" s="588"/>
      <c r="G28" s="588"/>
      <c r="H28" s="588"/>
      <c r="I28" s="588"/>
      <c r="J28" s="588"/>
      <c r="K28" s="588"/>
      <c r="L28" s="588"/>
      <c r="M28" s="588"/>
      <c r="N28" s="588"/>
      <c r="O28" s="588"/>
      <c r="P28" s="588"/>
      <c r="Q28" s="589"/>
      <c r="R28" s="590">
        <v>15937</v>
      </c>
      <c r="S28" s="591"/>
      <c r="T28" s="591"/>
      <c r="U28" s="591"/>
      <c r="V28" s="591"/>
      <c r="W28" s="591"/>
      <c r="X28" s="591"/>
      <c r="Y28" s="592"/>
      <c r="Z28" s="643">
        <v>0.5</v>
      </c>
      <c r="AA28" s="643"/>
      <c r="AB28" s="643"/>
      <c r="AC28" s="643"/>
      <c r="AD28" s="644">
        <v>11990</v>
      </c>
      <c r="AE28" s="644"/>
      <c r="AF28" s="644"/>
      <c r="AG28" s="644"/>
      <c r="AH28" s="644"/>
      <c r="AI28" s="644"/>
      <c r="AJ28" s="644"/>
      <c r="AK28" s="644"/>
      <c r="AL28" s="613">
        <v>0.7</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301995</v>
      </c>
      <c r="CS28" s="591"/>
      <c r="CT28" s="591"/>
      <c r="CU28" s="591"/>
      <c r="CV28" s="591"/>
      <c r="CW28" s="591"/>
      <c r="CX28" s="591"/>
      <c r="CY28" s="592"/>
      <c r="CZ28" s="593">
        <v>10.5</v>
      </c>
      <c r="DA28" s="611"/>
      <c r="DB28" s="611"/>
      <c r="DC28" s="612"/>
      <c r="DD28" s="596">
        <v>283172</v>
      </c>
      <c r="DE28" s="591"/>
      <c r="DF28" s="591"/>
      <c r="DG28" s="591"/>
      <c r="DH28" s="591"/>
      <c r="DI28" s="591"/>
      <c r="DJ28" s="591"/>
      <c r="DK28" s="592"/>
      <c r="DL28" s="596">
        <v>283172</v>
      </c>
      <c r="DM28" s="591"/>
      <c r="DN28" s="591"/>
      <c r="DO28" s="591"/>
      <c r="DP28" s="591"/>
      <c r="DQ28" s="591"/>
      <c r="DR28" s="591"/>
      <c r="DS28" s="591"/>
      <c r="DT28" s="591"/>
      <c r="DU28" s="591"/>
      <c r="DV28" s="592"/>
      <c r="DW28" s="613">
        <v>15.9</v>
      </c>
      <c r="DX28" s="614"/>
      <c r="DY28" s="614"/>
      <c r="DZ28" s="614"/>
      <c r="EA28" s="614"/>
      <c r="EB28" s="614"/>
      <c r="EC28" s="615"/>
    </row>
    <row r="29" spans="2:133" ht="11.25" customHeight="1" x14ac:dyDescent="0.15">
      <c r="B29" s="587" t="s">
        <v>287</v>
      </c>
      <c r="C29" s="588"/>
      <c r="D29" s="588"/>
      <c r="E29" s="588"/>
      <c r="F29" s="588"/>
      <c r="G29" s="588"/>
      <c r="H29" s="588"/>
      <c r="I29" s="588"/>
      <c r="J29" s="588"/>
      <c r="K29" s="588"/>
      <c r="L29" s="588"/>
      <c r="M29" s="588"/>
      <c r="N29" s="588"/>
      <c r="O29" s="588"/>
      <c r="P29" s="588"/>
      <c r="Q29" s="589"/>
      <c r="R29" s="590">
        <v>20512</v>
      </c>
      <c r="S29" s="591"/>
      <c r="T29" s="591"/>
      <c r="U29" s="591"/>
      <c r="V29" s="591"/>
      <c r="W29" s="591"/>
      <c r="X29" s="591"/>
      <c r="Y29" s="592"/>
      <c r="Z29" s="643">
        <v>0.7</v>
      </c>
      <c r="AA29" s="643"/>
      <c r="AB29" s="643"/>
      <c r="AC29" s="643"/>
      <c r="AD29" s="644" t="s">
        <v>223</v>
      </c>
      <c r="AE29" s="644"/>
      <c r="AF29" s="644"/>
      <c r="AG29" s="644"/>
      <c r="AH29" s="644"/>
      <c r="AI29" s="644"/>
      <c r="AJ29" s="644"/>
      <c r="AK29" s="644"/>
      <c r="AL29" s="613" t="s">
        <v>223</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288</v>
      </c>
      <c r="BH29" s="678"/>
      <c r="BI29" s="678"/>
      <c r="BJ29" s="678"/>
      <c r="BK29" s="678"/>
      <c r="BL29" s="678"/>
      <c r="BM29" s="678"/>
      <c r="BN29" s="678"/>
      <c r="BO29" s="678"/>
      <c r="BP29" s="678"/>
      <c r="BQ29" s="679"/>
      <c r="BR29" s="650" t="s">
        <v>289</v>
      </c>
      <c r="BS29" s="678"/>
      <c r="BT29" s="678"/>
      <c r="BU29" s="678"/>
      <c r="BV29" s="678"/>
      <c r="BW29" s="678"/>
      <c r="BX29" s="678"/>
      <c r="BY29" s="678"/>
      <c r="BZ29" s="678"/>
      <c r="CA29" s="678"/>
      <c r="CB29" s="679"/>
      <c r="CD29" s="660" t="s">
        <v>290</v>
      </c>
      <c r="CE29" s="661"/>
      <c r="CF29" s="627" t="s">
        <v>58</v>
      </c>
      <c r="CG29" s="624"/>
      <c r="CH29" s="624"/>
      <c r="CI29" s="624"/>
      <c r="CJ29" s="624"/>
      <c r="CK29" s="624"/>
      <c r="CL29" s="624"/>
      <c r="CM29" s="624"/>
      <c r="CN29" s="624"/>
      <c r="CO29" s="624"/>
      <c r="CP29" s="624"/>
      <c r="CQ29" s="625"/>
      <c r="CR29" s="590">
        <v>301963</v>
      </c>
      <c r="CS29" s="609"/>
      <c r="CT29" s="609"/>
      <c r="CU29" s="609"/>
      <c r="CV29" s="609"/>
      <c r="CW29" s="609"/>
      <c r="CX29" s="609"/>
      <c r="CY29" s="610"/>
      <c r="CZ29" s="593">
        <v>10.5</v>
      </c>
      <c r="DA29" s="611"/>
      <c r="DB29" s="611"/>
      <c r="DC29" s="612"/>
      <c r="DD29" s="596">
        <v>283140</v>
      </c>
      <c r="DE29" s="609"/>
      <c r="DF29" s="609"/>
      <c r="DG29" s="609"/>
      <c r="DH29" s="609"/>
      <c r="DI29" s="609"/>
      <c r="DJ29" s="609"/>
      <c r="DK29" s="610"/>
      <c r="DL29" s="596">
        <v>283140</v>
      </c>
      <c r="DM29" s="609"/>
      <c r="DN29" s="609"/>
      <c r="DO29" s="609"/>
      <c r="DP29" s="609"/>
      <c r="DQ29" s="609"/>
      <c r="DR29" s="609"/>
      <c r="DS29" s="609"/>
      <c r="DT29" s="609"/>
      <c r="DU29" s="609"/>
      <c r="DV29" s="610"/>
      <c r="DW29" s="613">
        <v>15.9</v>
      </c>
      <c r="DX29" s="614"/>
      <c r="DY29" s="614"/>
      <c r="DZ29" s="614"/>
      <c r="EA29" s="614"/>
      <c r="EB29" s="614"/>
      <c r="EC29" s="615"/>
    </row>
    <row r="30" spans="2:133" ht="11.25" customHeight="1" x14ac:dyDescent="0.15">
      <c r="B30" s="587" t="s">
        <v>291</v>
      </c>
      <c r="C30" s="588"/>
      <c r="D30" s="588"/>
      <c r="E30" s="588"/>
      <c r="F30" s="588"/>
      <c r="G30" s="588"/>
      <c r="H30" s="588"/>
      <c r="I30" s="588"/>
      <c r="J30" s="588"/>
      <c r="K30" s="588"/>
      <c r="L30" s="588"/>
      <c r="M30" s="588"/>
      <c r="N30" s="588"/>
      <c r="O30" s="588"/>
      <c r="P30" s="588"/>
      <c r="Q30" s="589"/>
      <c r="R30" s="590">
        <v>103400</v>
      </c>
      <c r="S30" s="591"/>
      <c r="T30" s="591"/>
      <c r="U30" s="591"/>
      <c r="V30" s="591"/>
      <c r="W30" s="591"/>
      <c r="X30" s="591"/>
      <c r="Y30" s="592"/>
      <c r="Z30" s="643">
        <v>3.5</v>
      </c>
      <c r="AA30" s="643"/>
      <c r="AB30" s="643"/>
      <c r="AC30" s="643"/>
      <c r="AD30" s="644" t="s">
        <v>223</v>
      </c>
      <c r="AE30" s="644"/>
      <c r="AF30" s="644"/>
      <c r="AG30" s="644"/>
      <c r="AH30" s="644"/>
      <c r="AI30" s="644"/>
      <c r="AJ30" s="644"/>
      <c r="AK30" s="644"/>
      <c r="AL30" s="613" t="s">
        <v>223</v>
      </c>
      <c r="AM30" s="645"/>
      <c r="AN30" s="645"/>
      <c r="AO30" s="646"/>
      <c r="AP30" s="666" t="s">
        <v>292</v>
      </c>
      <c r="AQ30" s="667"/>
      <c r="AR30" s="667"/>
      <c r="AS30" s="667"/>
      <c r="AT30" s="672" t="s">
        <v>293</v>
      </c>
      <c r="AU30" s="184"/>
      <c r="AV30" s="184"/>
      <c r="AW30" s="184"/>
      <c r="AX30" s="675" t="s">
        <v>171</v>
      </c>
      <c r="AY30" s="676"/>
      <c r="AZ30" s="676"/>
      <c r="BA30" s="676"/>
      <c r="BB30" s="676"/>
      <c r="BC30" s="676"/>
      <c r="BD30" s="676"/>
      <c r="BE30" s="676"/>
      <c r="BF30" s="677"/>
      <c r="BG30" s="656">
        <v>99.5</v>
      </c>
      <c r="BH30" s="657"/>
      <c r="BI30" s="657"/>
      <c r="BJ30" s="657"/>
      <c r="BK30" s="657"/>
      <c r="BL30" s="657"/>
      <c r="BM30" s="658">
        <v>98.1</v>
      </c>
      <c r="BN30" s="657"/>
      <c r="BO30" s="657"/>
      <c r="BP30" s="657"/>
      <c r="BQ30" s="659"/>
      <c r="BR30" s="656">
        <v>99.3</v>
      </c>
      <c r="BS30" s="657"/>
      <c r="BT30" s="657"/>
      <c r="BU30" s="657"/>
      <c r="BV30" s="657"/>
      <c r="BW30" s="657"/>
      <c r="BX30" s="658">
        <v>98</v>
      </c>
      <c r="BY30" s="657"/>
      <c r="BZ30" s="657"/>
      <c r="CA30" s="657"/>
      <c r="CB30" s="659"/>
      <c r="CD30" s="662"/>
      <c r="CE30" s="663"/>
      <c r="CF30" s="627" t="s">
        <v>294</v>
      </c>
      <c r="CG30" s="624"/>
      <c r="CH30" s="624"/>
      <c r="CI30" s="624"/>
      <c r="CJ30" s="624"/>
      <c r="CK30" s="624"/>
      <c r="CL30" s="624"/>
      <c r="CM30" s="624"/>
      <c r="CN30" s="624"/>
      <c r="CO30" s="624"/>
      <c r="CP30" s="624"/>
      <c r="CQ30" s="625"/>
      <c r="CR30" s="590">
        <v>275836</v>
      </c>
      <c r="CS30" s="591"/>
      <c r="CT30" s="591"/>
      <c r="CU30" s="591"/>
      <c r="CV30" s="591"/>
      <c r="CW30" s="591"/>
      <c r="CX30" s="591"/>
      <c r="CY30" s="592"/>
      <c r="CZ30" s="593">
        <v>9.6</v>
      </c>
      <c r="DA30" s="611"/>
      <c r="DB30" s="611"/>
      <c r="DC30" s="612"/>
      <c r="DD30" s="596">
        <v>257013</v>
      </c>
      <c r="DE30" s="591"/>
      <c r="DF30" s="591"/>
      <c r="DG30" s="591"/>
      <c r="DH30" s="591"/>
      <c r="DI30" s="591"/>
      <c r="DJ30" s="591"/>
      <c r="DK30" s="592"/>
      <c r="DL30" s="596">
        <v>257013</v>
      </c>
      <c r="DM30" s="591"/>
      <c r="DN30" s="591"/>
      <c r="DO30" s="591"/>
      <c r="DP30" s="591"/>
      <c r="DQ30" s="591"/>
      <c r="DR30" s="591"/>
      <c r="DS30" s="591"/>
      <c r="DT30" s="591"/>
      <c r="DU30" s="591"/>
      <c r="DV30" s="592"/>
      <c r="DW30" s="613">
        <v>14.4</v>
      </c>
      <c r="DX30" s="614"/>
      <c r="DY30" s="614"/>
      <c r="DZ30" s="614"/>
      <c r="EA30" s="614"/>
      <c r="EB30" s="614"/>
      <c r="EC30" s="615"/>
    </row>
    <row r="31" spans="2:133" ht="11.25" customHeight="1" x14ac:dyDescent="0.15">
      <c r="B31" s="587" t="s">
        <v>295</v>
      </c>
      <c r="C31" s="588"/>
      <c r="D31" s="588"/>
      <c r="E31" s="588"/>
      <c r="F31" s="588"/>
      <c r="G31" s="588"/>
      <c r="H31" s="588"/>
      <c r="I31" s="588"/>
      <c r="J31" s="588"/>
      <c r="K31" s="588"/>
      <c r="L31" s="588"/>
      <c r="M31" s="588"/>
      <c r="N31" s="588"/>
      <c r="O31" s="588"/>
      <c r="P31" s="588"/>
      <c r="Q31" s="589"/>
      <c r="R31" s="590">
        <v>159105</v>
      </c>
      <c r="S31" s="591"/>
      <c r="T31" s="591"/>
      <c r="U31" s="591"/>
      <c r="V31" s="591"/>
      <c r="W31" s="591"/>
      <c r="X31" s="591"/>
      <c r="Y31" s="592"/>
      <c r="Z31" s="643">
        <v>5.3</v>
      </c>
      <c r="AA31" s="643"/>
      <c r="AB31" s="643"/>
      <c r="AC31" s="643"/>
      <c r="AD31" s="644" t="s">
        <v>223</v>
      </c>
      <c r="AE31" s="644"/>
      <c r="AF31" s="644"/>
      <c r="AG31" s="644"/>
      <c r="AH31" s="644"/>
      <c r="AI31" s="644"/>
      <c r="AJ31" s="644"/>
      <c r="AK31" s="644"/>
      <c r="AL31" s="613" t="s">
        <v>223</v>
      </c>
      <c r="AM31" s="645"/>
      <c r="AN31" s="645"/>
      <c r="AO31" s="646"/>
      <c r="AP31" s="668"/>
      <c r="AQ31" s="669"/>
      <c r="AR31" s="669"/>
      <c r="AS31" s="669"/>
      <c r="AT31" s="673"/>
      <c r="AU31" s="183" t="s">
        <v>296</v>
      </c>
      <c r="AV31" s="183"/>
      <c r="AW31" s="183"/>
      <c r="AX31" s="587" t="s">
        <v>297</v>
      </c>
      <c r="AY31" s="588"/>
      <c r="AZ31" s="588"/>
      <c r="BA31" s="588"/>
      <c r="BB31" s="588"/>
      <c r="BC31" s="588"/>
      <c r="BD31" s="588"/>
      <c r="BE31" s="588"/>
      <c r="BF31" s="589"/>
      <c r="BG31" s="654">
        <v>99.4</v>
      </c>
      <c r="BH31" s="609"/>
      <c r="BI31" s="609"/>
      <c r="BJ31" s="609"/>
      <c r="BK31" s="609"/>
      <c r="BL31" s="609"/>
      <c r="BM31" s="645">
        <v>98</v>
      </c>
      <c r="BN31" s="655"/>
      <c r="BO31" s="655"/>
      <c r="BP31" s="655"/>
      <c r="BQ31" s="619"/>
      <c r="BR31" s="654">
        <v>99.3</v>
      </c>
      <c r="BS31" s="609"/>
      <c r="BT31" s="609"/>
      <c r="BU31" s="609"/>
      <c r="BV31" s="609"/>
      <c r="BW31" s="609"/>
      <c r="BX31" s="645">
        <v>98</v>
      </c>
      <c r="BY31" s="655"/>
      <c r="BZ31" s="655"/>
      <c r="CA31" s="655"/>
      <c r="CB31" s="619"/>
      <c r="CD31" s="662"/>
      <c r="CE31" s="663"/>
      <c r="CF31" s="627" t="s">
        <v>298</v>
      </c>
      <c r="CG31" s="624"/>
      <c r="CH31" s="624"/>
      <c r="CI31" s="624"/>
      <c r="CJ31" s="624"/>
      <c r="CK31" s="624"/>
      <c r="CL31" s="624"/>
      <c r="CM31" s="624"/>
      <c r="CN31" s="624"/>
      <c r="CO31" s="624"/>
      <c r="CP31" s="624"/>
      <c r="CQ31" s="625"/>
      <c r="CR31" s="590">
        <v>26127</v>
      </c>
      <c r="CS31" s="609"/>
      <c r="CT31" s="609"/>
      <c r="CU31" s="609"/>
      <c r="CV31" s="609"/>
      <c r="CW31" s="609"/>
      <c r="CX31" s="609"/>
      <c r="CY31" s="610"/>
      <c r="CZ31" s="593">
        <v>0.9</v>
      </c>
      <c r="DA31" s="611"/>
      <c r="DB31" s="611"/>
      <c r="DC31" s="612"/>
      <c r="DD31" s="596">
        <v>26127</v>
      </c>
      <c r="DE31" s="609"/>
      <c r="DF31" s="609"/>
      <c r="DG31" s="609"/>
      <c r="DH31" s="609"/>
      <c r="DI31" s="609"/>
      <c r="DJ31" s="609"/>
      <c r="DK31" s="610"/>
      <c r="DL31" s="596">
        <v>26127</v>
      </c>
      <c r="DM31" s="609"/>
      <c r="DN31" s="609"/>
      <c r="DO31" s="609"/>
      <c r="DP31" s="609"/>
      <c r="DQ31" s="609"/>
      <c r="DR31" s="609"/>
      <c r="DS31" s="609"/>
      <c r="DT31" s="609"/>
      <c r="DU31" s="609"/>
      <c r="DV31" s="610"/>
      <c r="DW31" s="613">
        <v>1.5</v>
      </c>
      <c r="DX31" s="614"/>
      <c r="DY31" s="614"/>
      <c r="DZ31" s="614"/>
      <c r="EA31" s="614"/>
      <c r="EB31" s="614"/>
      <c r="EC31" s="615"/>
    </row>
    <row r="32" spans="2:133" ht="11.25" customHeight="1" x14ac:dyDescent="0.15">
      <c r="B32" s="587" t="s">
        <v>299</v>
      </c>
      <c r="C32" s="588"/>
      <c r="D32" s="588"/>
      <c r="E32" s="588"/>
      <c r="F32" s="588"/>
      <c r="G32" s="588"/>
      <c r="H32" s="588"/>
      <c r="I32" s="588"/>
      <c r="J32" s="588"/>
      <c r="K32" s="588"/>
      <c r="L32" s="588"/>
      <c r="M32" s="588"/>
      <c r="N32" s="588"/>
      <c r="O32" s="588"/>
      <c r="P32" s="588"/>
      <c r="Q32" s="589"/>
      <c r="R32" s="590">
        <v>75933</v>
      </c>
      <c r="S32" s="591"/>
      <c r="T32" s="591"/>
      <c r="U32" s="591"/>
      <c r="V32" s="591"/>
      <c r="W32" s="591"/>
      <c r="X32" s="591"/>
      <c r="Y32" s="592"/>
      <c r="Z32" s="643">
        <v>2.5</v>
      </c>
      <c r="AA32" s="643"/>
      <c r="AB32" s="643"/>
      <c r="AC32" s="643"/>
      <c r="AD32" s="644">
        <v>467</v>
      </c>
      <c r="AE32" s="644"/>
      <c r="AF32" s="644"/>
      <c r="AG32" s="644"/>
      <c r="AH32" s="644"/>
      <c r="AI32" s="644"/>
      <c r="AJ32" s="644"/>
      <c r="AK32" s="644"/>
      <c r="AL32" s="613">
        <v>0</v>
      </c>
      <c r="AM32" s="645"/>
      <c r="AN32" s="645"/>
      <c r="AO32" s="646"/>
      <c r="AP32" s="670"/>
      <c r="AQ32" s="671"/>
      <c r="AR32" s="671"/>
      <c r="AS32" s="671"/>
      <c r="AT32" s="674"/>
      <c r="AU32" s="185"/>
      <c r="AV32" s="185"/>
      <c r="AW32" s="185"/>
      <c r="AX32" s="571" t="s">
        <v>300</v>
      </c>
      <c r="AY32" s="572"/>
      <c r="AZ32" s="572"/>
      <c r="BA32" s="572"/>
      <c r="BB32" s="572"/>
      <c r="BC32" s="572"/>
      <c r="BD32" s="572"/>
      <c r="BE32" s="572"/>
      <c r="BF32" s="573"/>
      <c r="BG32" s="653">
        <v>99.5</v>
      </c>
      <c r="BH32" s="575"/>
      <c r="BI32" s="575"/>
      <c r="BJ32" s="575"/>
      <c r="BK32" s="575"/>
      <c r="BL32" s="575"/>
      <c r="BM32" s="638">
        <v>97.8</v>
      </c>
      <c r="BN32" s="575"/>
      <c r="BO32" s="575"/>
      <c r="BP32" s="575"/>
      <c r="BQ32" s="632"/>
      <c r="BR32" s="653">
        <v>99.2</v>
      </c>
      <c r="BS32" s="575"/>
      <c r="BT32" s="575"/>
      <c r="BU32" s="575"/>
      <c r="BV32" s="575"/>
      <c r="BW32" s="575"/>
      <c r="BX32" s="638">
        <v>97.6</v>
      </c>
      <c r="BY32" s="575"/>
      <c r="BZ32" s="575"/>
      <c r="CA32" s="575"/>
      <c r="CB32" s="632"/>
      <c r="CD32" s="664"/>
      <c r="CE32" s="665"/>
      <c r="CF32" s="627" t="s">
        <v>301</v>
      </c>
      <c r="CG32" s="624"/>
      <c r="CH32" s="624"/>
      <c r="CI32" s="624"/>
      <c r="CJ32" s="624"/>
      <c r="CK32" s="624"/>
      <c r="CL32" s="624"/>
      <c r="CM32" s="624"/>
      <c r="CN32" s="624"/>
      <c r="CO32" s="624"/>
      <c r="CP32" s="624"/>
      <c r="CQ32" s="625"/>
      <c r="CR32" s="590">
        <v>32</v>
      </c>
      <c r="CS32" s="591"/>
      <c r="CT32" s="591"/>
      <c r="CU32" s="591"/>
      <c r="CV32" s="591"/>
      <c r="CW32" s="591"/>
      <c r="CX32" s="591"/>
      <c r="CY32" s="592"/>
      <c r="CZ32" s="593">
        <v>0</v>
      </c>
      <c r="DA32" s="611"/>
      <c r="DB32" s="611"/>
      <c r="DC32" s="612"/>
      <c r="DD32" s="596">
        <v>32</v>
      </c>
      <c r="DE32" s="591"/>
      <c r="DF32" s="591"/>
      <c r="DG32" s="591"/>
      <c r="DH32" s="591"/>
      <c r="DI32" s="591"/>
      <c r="DJ32" s="591"/>
      <c r="DK32" s="592"/>
      <c r="DL32" s="596">
        <v>32</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302</v>
      </c>
      <c r="C33" s="588"/>
      <c r="D33" s="588"/>
      <c r="E33" s="588"/>
      <c r="F33" s="588"/>
      <c r="G33" s="588"/>
      <c r="H33" s="588"/>
      <c r="I33" s="588"/>
      <c r="J33" s="588"/>
      <c r="K33" s="588"/>
      <c r="L33" s="588"/>
      <c r="M33" s="588"/>
      <c r="N33" s="588"/>
      <c r="O33" s="588"/>
      <c r="P33" s="588"/>
      <c r="Q33" s="589"/>
      <c r="R33" s="590">
        <v>305914</v>
      </c>
      <c r="S33" s="591"/>
      <c r="T33" s="591"/>
      <c r="U33" s="591"/>
      <c r="V33" s="591"/>
      <c r="W33" s="591"/>
      <c r="X33" s="591"/>
      <c r="Y33" s="592"/>
      <c r="Z33" s="643">
        <v>10.199999999999999</v>
      </c>
      <c r="AA33" s="643"/>
      <c r="AB33" s="643"/>
      <c r="AC33" s="643"/>
      <c r="AD33" s="644" t="s">
        <v>223</v>
      </c>
      <c r="AE33" s="644"/>
      <c r="AF33" s="644"/>
      <c r="AG33" s="644"/>
      <c r="AH33" s="644"/>
      <c r="AI33" s="644"/>
      <c r="AJ33" s="644"/>
      <c r="AK33" s="644"/>
      <c r="AL33" s="613" t="s">
        <v>223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1385469</v>
      </c>
      <c r="CS33" s="609"/>
      <c r="CT33" s="609"/>
      <c r="CU33" s="609"/>
      <c r="CV33" s="609"/>
      <c r="CW33" s="609"/>
      <c r="CX33" s="609"/>
      <c r="CY33" s="610"/>
      <c r="CZ33" s="593">
        <v>48.4</v>
      </c>
      <c r="DA33" s="611"/>
      <c r="DB33" s="611"/>
      <c r="DC33" s="612"/>
      <c r="DD33" s="596">
        <v>1078486</v>
      </c>
      <c r="DE33" s="609"/>
      <c r="DF33" s="609"/>
      <c r="DG33" s="609"/>
      <c r="DH33" s="609"/>
      <c r="DI33" s="609"/>
      <c r="DJ33" s="609"/>
      <c r="DK33" s="610"/>
      <c r="DL33" s="596">
        <v>718151</v>
      </c>
      <c r="DM33" s="609"/>
      <c r="DN33" s="609"/>
      <c r="DO33" s="609"/>
      <c r="DP33" s="609"/>
      <c r="DQ33" s="609"/>
      <c r="DR33" s="609"/>
      <c r="DS33" s="609"/>
      <c r="DT33" s="609"/>
      <c r="DU33" s="609"/>
      <c r="DV33" s="610"/>
      <c r="DW33" s="613">
        <v>40.299999999999997</v>
      </c>
      <c r="DX33" s="614"/>
      <c r="DY33" s="614"/>
      <c r="DZ33" s="614"/>
      <c r="EA33" s="614"/>
      <c r="EB33" s="614"/>
      <c r="EC33" s="615"/>
    </row>
    <row r="34" spans="2:133" ht="11.25" customHeight="1" x14ac:dyDescent="0.15">
      <c r="B34" s="587" t="s">
        <v>304</v>
      </c>
      <c r="C34" s="588"/>
      <c r="D34" s="588"/>
      <c r="E34" s="588"/>
      <c r="F34" s="588"/>
      <c r="G34" s="588"/>
      <c r="H34" s="588"/>
      <c r="I34" s="588"/>
      <c r="J34" s="588"/>
      <c r="K34" s="588"/>
      <c r="L34" s="588"/>
      <c r="M34" s="588"/>
      <c r="N34" s="588"/>
      <c r="O34" s="588"/>
      <c r="P34" s="588"/>
      <c r="Q34" s="589"/>
      <c r="R34" s="590" t="s">
        <v>223</v>
      </c>
      <c r="S34" s="591"/>
      <c r="T34" s="591"/>
      <c r="U34" s="591"/>
      <c r="V34" s="591"/>
      <c r="W34" s="591"/>
      <c r="X34" s="591"/>
      <c r="Y34" s="592"/>
      <c r="Z34" s="643" t="s">
        <v>223</v>
      </c>
      <c r="AA34" s="643"/>
      <c r="AB34" s="643"/>
      <c r="AC34" s="643"/>
      <c r="AD34" s="644" t="s">
        <v>223</v>
      </c>
      <c r="AE34" s="644"/>
      <c r="AF34" s="644"/>
      <c r="AG34" s="644"/>
      <c r="AH34" s="644"/>
      <c r="AI34" s="644"/>
      <c r="AJ34" s="644"/>
      <c r="AK34" s="644"/>
      <c r="AL34" s="613" t="s">
        <v>223</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413414</v>
      </c>
      <c r="CS34" s="591"/>
      <c r="CT34" s="591"/>
      <c r="CU34" s="591"/>
      <c r="CV34" s="591"/>
      <c r="CW34" s="591"/>
      <c r="CX34" s="591"/>
      <c r="CY34" s="592"/>
      <c r="CZ34" s="593">
        <v>14.4</v>
      </c>
      <c r="DA34" s="611"/>
      <c r="DB34" s="611"/>
      <c r="DC34" s="612"/>
      <c r="DD34" s="596">
        <v>302349</v>
      </c>
      <c r="DE34" s="591"/>
      <c r="DF34" s="591"/>
      <c r="DG34" s="591"/>
      <c r="DH34" s="591"/>
      <c r="DI34" s="591"/>
      <c r="DJ34" s="591"/>
      <c r="DK34" s="592"/>
      <c r="DL34" s="596">
        <v>194685</v>
      </c>
      <c r="DM34" s="591"/>
      <c r="DN34" s="591"/>
      <c r="DO34" s="591"/>
      <c r="DP34" s="591"/>
      <c r="DQ34" s="591"/>
      <c r="DR34" s="591"/>
      <c r="DS34" s="591"/>
      <c r="DT34" s="591"/>
      <c r="DU34" s="591"/>
      <c r="DV34" s="592"/>
      <c r="DW34" s="613">
        <v>10.9</v>
      </c>
      <c r="DX34" s="614"/>
      <c r="DY34" s="614"/>
      <c r="DZ34" s="614"/>
      <c r="EA34" s="614"/>
      <c r="EB34" s="614"/>
      <c r="EC34" s="615"/>
    </row>
    <row r="35" spans="2:133" ht="11.25" customHeight="1" x14ac:dyDescent="0.15">
      <c r="B35" s="587" t="s">
        <v>308</v>
      </c>
      <c r="C35" s="588"/>
      <c r="D35" s="588"/>
      <c r="E35" s="588"/>
      <c r="F35" s="588"/>
      <c r="G35" s="588"/>
      <c r="H35" s="588"/>
      <c r="I35" s="588"/>
      <c r="J35" s="588"/>
      <c r="K35" s="588"/>
      <c r="L35" s="588"/>
      <c r="M35" s="588"/>
      <c r="N35" s="588"/>
      <c r="O35" s="588"/>
      <c r="P35" s="588"/>
      <c r="Q35" s="589"/>
      <c r="R35" s="590">
        <v>65114</v>
      </c>
      <c r="S35" s="591"/>
      <c r="T35" s="591"/>
      <c r="U35" s="591"/>
      <c r="V35" s="591"/>
      <c r="W35" s="591"/>
      <c r="X35" s="591"/>
      <c r="Y35" s="592"/>
      <c r="Z35" s="643">
        <v>2.2000000000000002</v>
      </c>
      <c r="AA35" s="643"/>
      <c r="AB35" s="643"/>
      <c r="AC35" s="643"/>
      <c r="AD35" s="644" t="s">
        <v>223</v>
      </c>
      <c r="AE35" s="644"/>
      <c r="AF35" s="644"/>
      <c r="AG35" s="644"/>
      <c r="AH35" s="644"/>
      <c r="AI35" s="644"/>
      <c r="AJ35" s="644"/>
      <c r="AK35" s="644"/>
      <c r="AL35" s="613" t="s">
        <v>223</v>
      </c>
      <c r="AM35" s="645"/>
      <c r="AN35" s="645"/>
      <c r="AO35" s="646"/>
      <c r="AP35" s="188"/>
      <c r="AQ35" s="647" t="s">
        <v>309</v>
      </c>
      <c r="AR35" s="648"/>
      <c r="AS35" s="648"/>
      <c r="AT35" s="648"/>
      <c r="AU35" s="648"/>
      <c r="AV35" s="648"/>
      <c r="AW35" s="648"/>
      <c r="AX35" s="648"/>
      <c r="AY35" s="649"/>
      <c r="AZ35" s="640">
        <v>254433</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4342</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186129</v>
      </c>
      <c r="CS35" s="609"/>
      <c r="CT35" s="609"/>
      <c r="CU35" s="609"/>
      <c r="CV35" s="609"/>
      <c r="CW35" s="609"/>
      <c r="CX35" s="609"/>
      <c r="CY35" s="610"/>
      <c r="CZ35" s="593">
        <v>6.5</v>
      </c>
      <c r="DA35" s="611"/>
      <c r="DB35" s="611"/>
      <c r="DC35" s="612"/>
      <c r="DD35" s="596">
        <v>165202</v>
      </c>
      <c r="DE35" s="609"/>
      <c r="DF35" s="609"/>
      <c r="DG35" s="609"/>
      <c r="DH35" s="609"/>
      <c r="DI35" s="609"/>
      <c r="DJ35" s="609"/>
      <c r="DK35" s="610"/>
      <c r="DL35" s="596">
        <v>54688</v>
      </c>
      <c r="DM35" s="609"/>
      <c r="DN35" s="609"/>
      <c r="DO35" s="609"/>
      <c r="DP35" s="609"/>
      <c r="DQ35" s="609"/>
      <c r="DR35" s="609"/>
      <c r="DS35" s="609"/>
      <c r="DT35" s="609"/>
      <c r="DU35" s="609"/>
      <c r="DV35" s="610"/>
      <c r="DW35" s="613">
        <v>3.1</v>
      </c>
      <c r="DX35" s="614"/>
      <c r="DY35" s="614"/>
      <c r="DZ35" s="614"/>
      <c r="EA35" s="614"/>
      <c r="EB35" s="614"/>
      <c r="EC35" s="615"/>
    </row>
    <row r="36" spans="2:133" ht="11.25" customHeight="1" x14ac:dyDescent="0.15">
      <c r="B36" s="571" t="s">
        <v>312</v>
      </c>
      <c r="C36" s="572"/>
      <c r="D36" s="572"/>
      <c r="E36" s="572"/>
      <c r="F36" s="572"/>
      <c r="G36" s="572"/>
      <c r="H36" s="572"/>
      <c r="I36" s="572"/>
      <c r="J36" s="572"/>
      <c r="K36" s="572"/>
      <c r="L36" s="572"/>
      <c r="M36" s="572"/>
      <c r="N36" s="572"/>
      <c r="O36" s="572"/>
      <c r="P36" s="572"/>
      <c r="Q36" s="573"/>
      <c r="R36" s="574">
        <v>2986627</v>
      </c>
      <c r="S36" s="631"/>
      <c r="T36" s="631"/>
      <c r="U36" s="631"/>
      <c r="V36" s="631"/>
      <c r="W36" s="631"/>
      <c r="X36" s="631"/>
      <c r="Y36" s="634"/>
      <c r="Z36" s="635">
        <v>100</v>
      </c>
      <c r="AA36" s="635"/>
      <c r="AB36" s="635"/>
      <c r="AC36" s="635"/>
      <c r="AD36" s="636">
        <v>1714770</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90215</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3805</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429787</v>
      </c>
      <c r="CS36" s="591"/>
      <c r="CT36" s="591"/>
      <c r="CU36" s="591"/>
      <c r="CV36" s="591"/>
      <c r="CW36" s="591"/>
      <c r="CX36" s="591"/>
      <c r="CY36" s="592"/>
      <c r="CZ36" s="593">
        <v>15</v>
      </c>
      <c r="DA36" s="611"/>
      <c r="DB36" s="611"/>
      <c r="DC36" s="612"/>
      <c r="DD36" s="596">
        <v>295064</v>
      </c>
      <c r="DE36" s="591"/>
      <c r="DF36" s="591"/>
      <c r="DG36" s="591"/>
      <c r="DH36" s="591"/>
      <c r="DI36" s="591"/>
      <c r="DJ36" s="591"/>
      <c r="DK36" s="592"/>
      <c r="DL36" s="596">
        <v>232026</v>
      </c>
      <c r="DM36" s="591"/>
      <c r="DN36" s="591"/>
      <c r="DO36" s="591"/>
      <c r="DP36" s="591"/>
      <c r="DQ36" s="591"/>
      <c r="DR36" s="591"/>
      <c r="DS36" s="591"/>
      <c r="DT36" s="591"/>
      <c r="DU36" s="591"/>
      <c r="DV36" s="592"/>
      <c r="DW36" s="613">
        <v>13</v>
      </c>
      <c r="DX36" s="614"/>
      <c r="DY36" s="614"/>
      <c r="DZ36" s="614"/>
      <c r="EA36" s="614"/>
      <c r="EB36" s="614"/>
      <c r="EC36" s="615"/>
    </row>
    <row r="37" spans="2:133" ht="11.25" customHeight="1" x14ac:dyDescent="0.15">
      <c r="AQ37" s="616" t="s">
        <v>316</v>
      </c>
      <c r="AR37" s="617"/>
      <c r="AS37" s="617"/>
      <c r="AT37" s="617"/>
      <c r="AU37" s="617"/>
      <c r="AV37" s="617"/>
      <c r="AW37" s="617"/>
      <c r="AX37" s="617"/>
      <c r="AY37" s="618"/>
      <c r="AZ37" s="590">
        <v>59834</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376</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131574</v>
      </c>
      <c r="CS37" s="609"/>
      <c r="CT37" s="609"/>
      <c r="CU37" s="609"/>
      <c r="CV37" s="609"/>
      <c r="CW37" s="609"/>
      <c r="CX37" s="609"/>
      <c r="CY37" s="610"/>
      <c r="CZ37" s="593">
        <v>4.5999999999999996</v>
      </c>
      <c r="DA37" s="611"/>
      <c r="DB37" s="611"/>
      <c r="DC37" s="612"/>
      <c r="DD37" s="596">
        <v>131574</v>
      </c>
      <c r="DE37" s="609"/>
      <c r="DF37" s="609"/>
      <c r="DG37" s="609"/>
      <c r="DH37" s="609"/>
      <c r="DI37" s="609"/>
      <c r="DJ37" s="609"/>
      <c r="DK37" s="610"/>
      <c r="DL37" s="596">
        <v>131574</v>
      </c>
      <c r="DM37" s="609"/>
      <c r="DN37" s="609"/>
      <c r="DO37" s="609"/>
      <c r="DP37" s="609"/>
      <c r="DQ37" s="609"/>
      <c r="DR37" s="609"/>
      <c r="DS37" s="609"/>
      <c r="DT37" s="609"/>
      <c r="DU37" s="609"/>
      <c r="DV37" s="610"/>
      <c r="DW37" s="613">
        <v>7.4</v>
      </c>
      <c r="DX37" s="614"/>
      <c r="DY37" s="614"/>
      <c r="DZ37" s="614"/>
      <c r="EA37" s="614"/>
      <c r="EB37" s="614"/>
      <c r="EC37" s="615"/>
    </row>
    <row r="38" spans="2:133" ht="11.25" customHeight="1" x14ac:dyDescent="0.15">
      <c r="AQ38" s="616" t="s">
        <v>319</v>
      </c>
      <c r="AR38" s="617"/>
      <c r="AS38" s="617"/>
      <c r="AT38" s="617"/>
      <c r="AU38" s="617"/>
      <c r="AV38" s="617"/>
      <c r="AW38" s="617"/>
      <c r="AX38" s="617"/>
      <c r="AY38" s="618"/>
      <c r="AZ38" s="590" t="s">
        <v>320</v>
      </c>
      <c r="BA38" s="591"/>
      <c r="BB38" s="591"/>
      <c r="BC38" s="591"/>
      <c r="BD38" s="609"/>
      <c r="BE38" s="609"/>
      <c r="BF38" s="619"/>
      <c r="BG38" s="627" t="s">
        <v>321</v>
      </c>
      <c r="BH38" s="624"/>
      <c r="BI38" s="624"/>
      <c r="BJ38" s="624"/>
      <c r="BK38" s="624"/>
      <c r="BL38" s="624"/>
      <c r="BM38" s="624"/>
      <c r="BN38" s="624"/>
      <c r="BO38" s="624"/>
      <c r="BP38" s="624"/>
      <c r="BQ38" s="624"/>
      <c r="BR38" s="624"/>
      <c r="BS38" s="624"/>
      <c r="BT38" s="624"/>
      <c r="BU38" s="625"/>
      <c r="BV38" s="590">
        <v>815</v>
      </c>
      <c r="BW38" s="591"/>
      <c r="BX38" s="591"/>
      <c r="BY38" s="591"/>
      <c r="BZ38" s="591"/>
      <c r="CA38" s="591"/>
      <c r="CB38" s="626"/>
      <c r="CD38" s="627" t="s">
        <v>322</v>
      </c>
      <c r="CE38" s="624"/>
      <c r="CF38" s="624"/>
      <c r="CG38" s="624"/>
      <c r="CH38" s="624"/>
      <c r="CI38" s="624"/>
      <c r="CJ38" s="624"/>
      <c r="CK38" s="624"/>
      <c r="CL38" s="624"/>
      <c r="CM38" s="624"/>
      <c r="CN38" s="624"/>
      <c r="CO38" s="624"/>
      <c r="CP38" s="624"/>
      <c r="CQ38" s="625"/>
      <c r="CR38" s="590">
        <v>254433</v>
      </c>
      <c r="CS38" s="591"/>
      <c r="CT38" s="591"/>
      <c r="CU38" s="591"/>
      <c r="CV38" s="591"/>
      <c r="CW38" s="591"/>
      <c r="CX38" s="591"/>
      <c r="CY38" s="592"/>
      <c r="CZ38" s="593">
        <v>8.9</v>
      </c>
      <c r="DA38" s="611"/>
      <c r="DB38" s="611"/>
      <c r="DC38" s="612"/>
      <c r="DD38" s="596">
        <v>236885</v>
      </c>
      <c r="DE38" s="591"/>
      <c r="DF38" s="591"/>
      <c r="DG38" s="591"/>
      <c r="DH38" s="591"/>
      <c r="DI38" s="591"/>
      <c r="DJ38" s="591"/>
      <c r="DK38" s="592"/>
      <c r="DL38" s="596">
        <v>236752</v>
      </c>
      <c r="DM38" s="591"/>
      <c r="DN38" s="591"/>
      <c r="DO38" s="591"/>
      <c r="DP38" s="591"/>
      <c r="DQ38" s="591"/>
      <c r="DR38" s="591"/>
      <c r="DS38" s="591"/>
      <c r="DT38" s="591"/>
      <c r="DU38" s="591"/>
      <c r="DV38" s="592"/>
      <c r="DW38" s="613">
        <v>13.3</v>
      </c>
      <c r="DX38" s="614"/>
      <c r="DY38" s="614"/>
      <c r="DZ38" s="614"/>
      <c r="EA38" s="614"/>
      <c r="EB38" s="614"/>
      <c r="EC38" s="615"/>
    </row>
    <row r="39" spans="2:133" ht="11.25" customHeight="1" x14ac:dyDescent="0.15">
      <c r="AQ39" s="616" t="s">
        <v>323</v>
      </c>
      <c r="AR39" s="617"/>
      <c r="AS39" s="617"/>
      <c r="AT39" s="617"/>
      <c r="AU39" s="617"/>
      <c r="AV39" s="617"/>
      <c r="AW39" s="617"/>
      <c r="AX39" s="617"/>
      <c r="AY39" s="618"/>
      <c r="AZ39" s="590" t="s">
        <v>320</v>
      </c>
      <c r="BA39" s="591"/>
      <c r="BB39" s="591"/>
      <c r="BC39" s="591"/>
      <c r="BD39" s="609"/>
      <c r="BE39" s="609"/>
      <c r="BF39" s="619"/>
      <c r="BG39" s="620" t="s">
        <v>324</v>
      </c>
      <c r="BH39" s="621"/>
      <c r="BI39" s="621"/>
      <c r="BJ39" s="621"/>
      <c r="BK39" s="621"/>
      <c r="BL39" s="189"/>
      <c r="BM39" s="624" t="s">
        <v>325</v>
      </c>
      <c r="BN39" s="624"/>
      <c r="BO39" s="624"/>
      <c r="BP39" s="624"/>
      <c r="BQ39" s="624"/>
      <c r="BR39" s="624"/>
      <c r="BS39" s="624"/>
      <c r="BT39" s="624"/>
      <c r="BU39" s="625"/>
      <c r="BV39" s="590">
        <v>133</v>
      </c>
      <c r="BW39" s="591"/>
      <c r="BX39" s="591"/>
      <c r="BY39" s="591"/>
      <c r="BZ39" s="591"/>
      <c r="CA39" s="591"/>
      <c r="CB39" s="626"/>
      <c r="CD39" s="627" t="s">
        <v>326</v>
      </c>
      <c r="CE39" s="624"/>
      <c r="CF39" s="624"/>
      <c r="CG39" s="624"/>
      <c r="CH39" s="624"/>
      <c r="CI39" s="624"/>
      <c r="CJ39" s="624"/>
      <c r="CK39" s="624"/>
      <c r="CL39" s="624"/>
      <c r="CM39" s="624"/>
      <c r="CN39" s="624"/>
      <c r="CO39" s="624"/>
      <c r="CP39" s="624"/>
      <c r="CQ39" s="625"/>
      <c r="CR39" s="590">
        <v>99206</v>
      </c>
      <c r="CS39" s="609"/>
      <c r="CT39" s="609"/>
      <c r="CU39" s="609"/>
      <c r="CV39" s="609"/>
      <c r="CW39" s="609"/>
      <c r="CX39" s="609"/>
      <c r="CY39" s="610"/>
      <c r="CZ39" s="593">
        <v>3.5</v>
      </c>
      <c r="DA39" s="611"/>
      <c r="DB39" s="611"/>
      <c r="DC39" s="612"/>
      <c r="DD39" s="596">
        <v>78486</v>
      </c>
      <c r="DE39" s="609"/>
      <c r="DF39" s="609"/>
      <c r="DG39" s="609"/>
      <c r="DH39" s="609"/>
      <c r="DI39" s="609"/>
      <c r="DJ39" s="609"/>
      <c r="DK39" s="610"/>
      <c r="DL39" s="596" t="s">
        <v>320</v>
      </c>
      <c r="DM39" s="609"/>
      <c r="DN39" s="609"/>
      <c r="DO39" s="609"/>
      <c r="DP39" s="609"/>
      <c r="DQ39" s="609"/>
      <c r="DR39" s="609"/>
      <c r="DS39" s="609"/>
      <c r="DT39" s="609"/>
      <c r="DU39" s="609"/>
      <c r="DV39" s="610"/>
      <c r="DW39" s="613" t="s">
        <v>320</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25925</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2</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2500</v>
      </c>
      <c r="CS40" s="591"/>
      <c r="CT40" s="591"/>
      <c r="CU40" s="591"/>
      <c r="CV40" s="591"/>
      <c r="CW40" s="591"/>
      <c r="CX40" s="591"/>
      <c r="CY40" s="592"/>
      <c r="CZ40" s="593">
        <v>0.1</v>
      </c>
      <c r="DA40" s="611"/>
      <c r="DB40" s="611"/>
      <c r="DC40" s="612"/>
      <c r="DD40" s="596">
        <v>500</v>
      </c>
      <c r="DE40" s="591"/>
      <c r="DF40" s="591"/>
      <c r="DG40" s="591"/>
      <c r="DH40" s="591"/>
      <c r="DI40" s="591"/>
      <c r="DJ40" s="591"/>
      <c r="DK40" s="592"/>
      <c r="DL40" s="596" t="s">
        <v>320</v>
      </c>
      <c r="DM40" s="591"/>
      <c r="DN40" s="591"/>
      <c r="DO40" s="591"/>
      <c r="DP40" s="591"/>
      <c r="DQ40" s="591"/>
      <c r="DR40" s="591"/>
      <c r="DS40" s="591"/>
      <c r="DT40" s="591"/>
      <c r="DU40" s="591"/>
      <c r="DV40" s="592"/>
      <c r="DW40" s="613" t="s">
        <v>320</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78459</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t="s">
        <v>332</v>
      </c>
      <c r="BW41" s="631"/>
      <c r="BX41" s="631"/>
      <c r="BY41" s="631"/>
      <c r="BZ41" s="631"/>
      <c r="CA41" s="631"/>
      <c r="CB41" s="633"/>
      <c r="CD41" s="627" t="s">
        <v>333</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493050</v>
      </c>
      <c r="CS42" s="591"/>
      <c r="CT42" s="591"/>
      <c r="CU42" s="591"/>
      <c r="CV42" s="591"/>
      <c r="CW42" s="591"/>
      <c r="CX42" s="591"/>
      <c r="CY42" s="592"/>
      <c r="CZ42" s="593">
        <v>17.2</v>
      </c>
      <c r="DA42" s="594"/>
      <c r="DB42" s="594"/>
      <c r="DC42" s="595"/>
      <c r="DD42" s="596">
        <v>88504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24791</v>
      </c>
      <c r="CS43" s="609"/>
      <c r="CT43" s="609"/>
      <c r="CU43" s="609"/>
      <c r="CV43" s="609"/>
      <c r="CW43" s="609"/>
      <c r="CX43" s="609"/>
      <c r="CY43" s="610"/>
      <c r="CZ43" s="593">
        <v>0.9</v>
      </c>
      <c r="DA43" s="611"/>
      <c r="DB43" s="611"/>
      <c r="DC43" s="612"/>
      <c r="DD43" s="596">
        <v>24791</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338</v>
      </c>
      <c r="CD44" s="603" t="s">
        <v>290</v>
      </c>
      <c r="CE44" s="604"/>
      <c r="CF44" s="587" t="s">
        <v>339</v>
      </c>
      <c r="CG44" s="588"/>
      <c r="CH44" s="588"/>
      <c r="CI44" s="588"/>
      <c r="CJ44" s="588"/>
      <c r="CK44" s="588"/>
      <c r="CL44" s="588"/>
      <c r="CM44" s="588"/>
      <c r="CN44" s="588"/>
      <c r="CO44" s="588"/>
      <c r="CP44" s="588"/>
      <c r="CQ44" s="589"/>
      <c r="CR44" s="590">
        <v>484755</v>
      </c>
      <c r="CS44" s="591"/>
      <c r="CT44" s="591"/>
      <c r="CU44" s="591"/>
      <c r="CV44" s="591"/>
      <c r="CW44" s="591"/>
      <c r="CX44" s="591"/>
      <c r="CY44" s="592"/>
      <c r="CZ44" s="593">
        <v>16.899999999999999</v>
      </c>
      <c r="DA44" s="594"/>
      <c r="DB44" s="594"/>
      <c r="DC44" s="595"/>
      <c r="DD44" s="596">
        <v>80209</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340</v>
      </c>
      <c r="CG45" s="588"/>
      <c r="CH45" s="588"/>
      <c r="CI45" s="588"/>
      <c r="CJ45" s="588"/>
      <c r="CK45" s="588"/>
      <c r="CL45" s="588"/>
      <c r="CM45" s="588"/>
      <c r="CN45" s="588"/>
      <c r="CO45" s="588"/>
      <c r="CP45" s="588"/>
      <c r="CQ45" s="589"/>
      <c r="CR45" s="590">
        <v>336032</v>
      </c>
      <c r="CS45" s="609"/>
      <c r="CT45" s="609"/>
      <c r="CU45" s="609"/>
      <c r="CV45" s="609"/>
      <c r="CW45" s="609"/>
      <c r="CX45" s="609"/>
      <c r="CY45" s="610"/>
      <c r="CZ45" s="593">
        <v>11.7</v>
      </c>
      <c r="DA45" s="611"/>
      <c r="DB45" s="611"/>
      <c r="DC45" s="612"/>
      <c r="DD45" s="596">
        <v>5308</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341</v>
      </c>
      <c r="CG46" s="588"/>
      <c r="CH46" s="588"/>
      <c r="CI46" s="588"/>
      <c r="CJ46" s="588"/>
      <c r="CK46" s="588"/>
      <c r="CL46" s="588"/>
      <c r="CM46" s="588"/>
      <c r="CN46" s="588"/>
      <c r="CO46" s="588"/>
      <c r="CP46" s="588"/>
      <c r="CQ46" s="589"/>
      <c r="CR46" s="590">
        <v>148723</v>
      </c>
      <c r="CS46" s="591"/>
      <c r="CT46" s="591"/>
      <c r="CU46" s="591"/>
      <c r="CV46" s="591"/>
      <c r="CW46" s="591"/>
      <c r="CX46" s="591"/>
      <c r="CY46" s="592"/>
      <c r="CZ46" s="593">
        <v>5.2</v>
      </c>
      <c r="DA46" s="594"/>
      <c r="DB46" s="594"/>
      <c r="DC46" s="595"/>
      <c r="DD46" s="596">
        <v>74901</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342</v>
      </c>
      <c r="CG47" s="588"/>
      <c r="CH47" s="588"/>
      <c r="CI47" s="588"/>
      <c r="CJ47" s="588"/>
      <c r="CK47" s="588"/>
      <c r="CL47" s="588"/>
      <c r="CM47" s="588"/>
      <c r="CN47" s="588"/>
      <c r="CO47" s="588"/>
      <c r="CP47" s="588"/>
      <c r="CQ47" s="589"/>
      <c r="CR47" s="590">
        <v>8295</v>
      </c>
      <c r="CS47" s="609"/>
      <c r="CT47" s="609"/>
      <c r="CU47" s="609"/>
      <c r="CV47" s="609"/>
      <c r="CW47" s="609"/>
      <c r="CX47" s="609"/>
      <c r="CY47" s="610"/>
      <c r="CZ47" s="593">
        <v>0.3</v>
      </c>
      <c r="DA47" s="611"/>
      <c r="DB47" s="611"/>
      <c r="DC47" s="612"/>
      <c r="DD47" s="596">
        <v>8295</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343</v>
      </c>
      <c r="CG48" s="588"/>
      <c r="CH48" s="588"/>
      <c r="CI48" s="588"/>
      <c r="CJ48" s="588"/>
      <c r="CK48" s="588"/>
      <c r="CL48" s="588"/>
      <c r="CM48" s="588"/>
      <c r="CN48" s="588"/>
      <c r="CO48" s="588"/>
      <c r="CP48" s="588"/>
      <c r="CQ48" s="589"/>
      <c r="CR48" s="590" t="s">
        <v>223</v>
      </c>
      <c r="CS48" s="591"/>
      <c r="CT48" s="591"/>
      <c r="CU48" s="591"/>
      <c r="CV48" s="591"/>
      <c r="CW48" s="591"/>
      <c r="CX48" s="591"/>
      <c r="CY48" s="592"/>
      <c r="CZ48" s="593" t="s">
        <v>223</v>
      </c>
      <c r="DA48" s="594"/>
      <c r="DB48" s="594"/>
      <c r="DC48" s="595"/>
      <c r="DD48" s="596" t="s">
        <v>223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344</v>
      </c>
      <c r="CE49" s="572"/>
      <c r="CF49" s="572"/>
      <c r="CG49" s="572"/>
      <c r="CH49" s="572"/>
      <c r="CI49" s="572"/>
      <c r="CJ49" s="572"/>
      <c r="CK49" s="572"/>
      <c r="CL49" s="572"/>
      <c r="CM49" s="572"/>
      <c r="CN49" s="572"/>
      <c r="CO49" s="572"/>
      <c r="CP49" s="572"/>
      <c r="CQ49" s="573"/>
      <c r="CR49" s="574">
        <v>2862780</v>
      </c>
      <c r="CS49" s="575"/>
      <c r="CT49" s="575"/>
      <c r="CU49" s="575"/>
      <c r="CV49" s="575"/>
      <c r="CW49" s="575"/>
      <c r="CX49" s="575"/>
      <c r="CY49" s="576"/>
      <c r="CZ49" s="577">
        <v>100</v>
      </c>
      <c r="DA49" s="578"/>
      <c r="DB49" s="578"/>
      <c r="DC49" s="579"/>
      <c r="DD49" s="580">
        <v>2009908</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23" sqref="A2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346</v>
      </c>
      <c r="DK2" s="1110"/>
      <c r="DL2" s="1110"/>
      <c r="DM2" s="1110"/>
      <c r="DN2" s="1110"/>
      <c r="DO2" s="1111"/>
      <c r="DP2" s="202"/>
      <c r="DQ2" s="1109" t="s">
        <v>347</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9"/>
      <c r="BA5" s="209"/>
      <c r="BB5" s="209"/>
      <c r="BC5" s="209"/>
      <c r="BD5" s="209"/>
      <c r="BE5" s="210"/>
      <c r="BF5" s="210"/>
      <c r="BG5" s="210"/>
      <c r="BH5" s="210"/>
      <c r="BI5" s="210"/>
      <c r="BJ5" s="210"/>
      <c r="BK5" s="210"/>
      <c r="BL5" s="210"/>
      <c r="BM5" s="210"/>
      <c r="BN5" s="210"/>
      <c r="BO5" s="210"/>
      <c r="BP5" s="210"/>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97" t="s">
        <v>364</v>
      </c>
      <c r="DH5" s="1098"/>
      <c r="DI5" s="1098"/>
      <c r="DJ5" s="1098"/>
      <c r="DK5" s="1099"/>
      <c r="DL5" s="1097" t="s">
        <v>365</v>
      </c>
      <c r="DM5" s="1098"/>
      <c r="DN5" s="1098"/>
      <c r="DO5" s="1098"/>
      <c r="DP5" s="1099"/>
      <c r="DQ5" s="1000" t="s">
        <v>366</v>
      </c>
      <c r="DR5" s="1001"/>
      <c r="DS5" s="1001"/>
      <c r="DT5" s="1001"/>
      <c r="DU5" s="1002"/>
      <c r="DV5" s="1000" t="s">
        <v>357</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367</v>
      </c>
      <c r="C7" s="1050"/>
      <c r="D7" s="1050"/>
      <c r="E7" s="1050"/>
      <c r="F7" s="1050"/>
      <c r="G7" s="1050"/>
      <c r="H7" s="1050"/>
      <c r="I7" s="1050"/>
      <c r="J7" s="1050"/>
      <c r="K7" s="1050"/>
      <c r="L7" s="1050"/>
      <c r="M7" s="1050"/>
      <c r="N7" s="1050"/>
      <c r="O7" s="1050"/>
      <c r="P7" s="1051"/>
      <c r="Q7" s="1103">
        <v>2987</v>
      </c>
      <c r="R7" s="1104"/>
      <c r="S7" s="1104"/>
      <c r="T7" s="1104"/>
      <c r="U7" s="1104"/>
      <c r="V7" s="1104">
        <v>2863</v>
      </c>
      <c r="W7" s="1104"/>
      <c r="X7" s="1104"/>
      <c r="Y7" s="1104"/>
      <c r="Z7" s="1104"/>
      <c r="AA7" s="1104">
        <v>124</v>
      </c>
      <c r="AB7" s="1104"/>
      <c r="AC7" s="1104"/>
      <c r="AD7" s="1104"/>
      <c r="AE7" s="1105"/>
      <c r="AF7" s="1106">
        <v>119</v>
      </c>
      <c r="AG7" s="1107"/>
      <c r="AH7" s="1107"/>
      <c r="AI7" s="1107"/>
      <c r="AJ7" s="1108"/>
      <c r="AK7" s="1090" t="s">
        <v>541</v>
      </c>
      <c r="AL7" s="1091"/>
      <c r="AM7" s="1091"/>
      <c r="AN7" s="1091"/>
      <c r="AO7" s="1091"/>
      <c r="AP7" s="1091">
        <v>2821</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535</v>
      </c>
      <c r="BT7" s="1095"/>
      <c r="BU7" s="1095"/>
      <c r="BV7" s="1095"/>
      <c r="BW7" s="1095"/>
      <c r="BX7" s="1095"/>
      <c r="BY7" s="1095"/>
      <c r="BZ7" s="1095"/>
      <c r="CA7" s="1095"/>
      <c r="CB7" s="1095"/>
      <c r="CC7" s="1095"/>
      <c r="CD7" s="1095"/>
      <c r="CE7" s="1095"/>
      <c r="CF7" s="1095"/>
      <c r="CG7" s="1096"/>
      <c r="CH7" s="1087">
        <v>1</v>
      </c>
      <c r="CI7" s="1088"/>
      <c r="CJ7" s="1088"/>
      <c r="CK7" s="1088"/>
      <c r="CL7" s="1089"/>
      <c r="CM7" s="1087">
        <v>-12</v>
      </c>
      <c r="CN7" s="1088"/>
      <c r="CO7" s="1088"/>
      <c r="CP7" s="1088"/>
      <c r="CQ7" s="1089"/>
      <c r="CR7" s="1087">
        <v>50</v>
      </c>
      <c r="CS7" s="1088"/>
      <c r="CT7" s="1088"/>
      <c r="CU7" s="1088"/>
      <c r="CV7" s="1089"/>
      <c r="CW7" s="1087" t="s">
        <v>539</v>
      </c>
      <c r="CX7" s="1088"/>
      <c r="CY7" s="1088"/>
      <c r="CZ7" s="1088"/>
      <c r="DA7" s="1089"/>
      <c r="DB7" s="1087">
        <v>18</v>
      </c>
      <c r="DC7" s="1088"/>
      <c r="DD7" s="1088"/>
      <c r="DE7" s="1088"/>
      <c r="DF7" s="1089"/>
      <c r="DG7" s="1087" t="s">
        <v>539</v>
      </c>
      <c r="DH7" s="1088"/>
      <c r="DI7" s="1088"/>
      <c r="DJ7" s="1088"/>
      <c r="DK7" s="1089"/>
      <c r="DL7" s="1087" t="s">
        <v>537</v>
      </c>
      <c r="DM7" s="1088"/>
      <c r="DN7" s="1088"/>
      <c r="DO7" s="1088"/>
      <c r="DP7" s="1089"/>
      <c r="DQ7" s="1087" t="s">
        <v>541</v>
      </c>
      <c r="DR7" s="1088"/>
      <c r="DS7" s="1088"/>
      <c r="DT7" s="1088"/>
      <c r="DU7" s="1089"/>
      <c r="DV7" s="1114"/>
      <c r="DW7" s="1115"/>
      <c r="DX7" s="1115"/>
      <c r="DY7" s="1115"/>
      <c r="DZ7" s="1116"/>
      <c r="EA7" s="207"/>
    </row>
    <row r="8" spans="1:131" s="208" customFormat="1" ht="26.25" customHeight="1" x14ac:dyDescent="0.15">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368</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v>2987</v>
      </c>
      <c r="R23" s="1068"/>
      <c r="S23" s="1068"/>
      <c r="T23" s="1068"/>
      <c r="U23" s="1068"/>
      <c r="V23" s="1068">
        <v>2863</v>
      </c>
      <c r="W23" s="1068"/>
      <c r="X23" s="1068"/>
      <c r="Y23" s="1068"/>
      <c r="Z23" s="1068"/>
      <c r="AA23" s="1068">
        <v>124</v>
      </c>
      <c r="AB23" s="1068"/>
      <c r="AC23" s="1068"/>
      <c r="AD23" s="1068"/>
      <c r="AE23" s="1069"/>
      <c r="AF23" s="1070">
        <v>119</v>
      </c>
      <c r="AG23" s="1068"/>
      <c r="AH23" s="1068"/>
      <c r="AI23" s="1068"/>
      <c r="AJ23" s="1071"/>
      <c r="AK23" s="1072"/>
      <c r="AL23" s="1073"/>
      <c r="AM23" s="1073"/>
      <c r="AN23" s="1073"/>
      <c r="AO23" s="1073"/>
      <c r="AP23" s="1068">
        <v>2821</v>
      </c>
      <c r="AQ23" s="1068"/>
      <c r="AR23" s="1068"/>
      <c r="AS23" s="1068"/>
      <c r="AT23" s="1068"/>
      <c r="AU23" s="1074"/>
      <c r="AV23" s="1074"/>
      <c r="AW23" s="1074"/>
      <c r="AX23" s="1074"/>
      <c r="AY23" s="1075"/>
      <c r="AZ23" s="1064" t="s">
        <v>223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350</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357</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147</v>
      </c>
      <c r="R28" s="1053"/>
      <c r="S28" s="1053"/>
      <c r="T28" s="1053"/>
      <c r="U28" s="1053"/>
      <c r="V28" s="1053">
        <v>143</v>
      </c>
      <c r="W28" s="1053"/>
      <c r="X28" s="1053"/>
      <c r="Y28" s="1053"/>
      <c r="Z28" s="1053"/>
      <c r="AA28" s="1053">
        <v>4</v>
      </c>
      <c r="AB28" s="1053"/>
      <c r="AC28" s="1053"/>
      <c r="AD28" s="1053"/>
      <c r="AE28" s="1054"/>
      <c r="AF28" s="1055">
        <v>4</v>
      </c>
      <c r="AG28" s="1053"/>
      <c r="AH28" s="1053"/>
      <c r="AI28" s="1053"/>
      <c r="AJ28" s="1056"/>
      <c r="AK28" s="1057">
        <v>20</v>
      </c>
      <c r="AL28" s="1045"/>
      <c r="AM28" s="1045"/>
      <c r="AN28" s="1045"/>
      <c r="AO28" s="1045"/>
      <c r="AP28" s="1045">
        <v>1</v>
      </c>
      <c r="AQ28" s="1045"/>
      <c r="AR28" s="1045"/>
      <c r="AS28" s="1045"/>
      <c r="AT28" s="1045"/>
      <c r="AU28" s="1045">
        <v>1</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382</v>
      </c>
      <c r="C29" s="1031"/>
      <c r="D29" s="1031"/>
      <c r="E29" s="1031"/>
      <c r="F29" s="1031"/>
      <c r="G29" s="1031"/>
      <c r="H29" s="1031"/>
      <c r="I29" s="1031"/>
      <c r="J29" s="1031"/>
      <c r="K29" s="1031"/>
      <c r="L29" s="1031"/>
      <c r="M29" s="1031"/>
      <c r="N29" s="1031"/>
      <c r="O29" s="1031"/>
      <c r="P29" s="1032"/>
      <c r="Q29" s="1042">
        <v>45</v>
      </c>
      <c r="R29" s="1043"/>
      <c r="S29" s="1043"/>
      <c r="T29" s="1043"/>
      <c r="U29" s="1043"/>
      <c r="V29" s="1043">
        <v>45</v>
      </c>
      <c r="W29" s="1043"/>
      <c r="X29" s="1043"/>
      <c r="Y29" s="1043"/>
      <c r="Z29" s="1043"/>
      <c r="AA29" s="1043" t="s">
        <v>536</v>
      </c>
      <c r="AB29" s="1043"/>
      <c r="AC29" s="1043"/>
      <c r="AD29" s="1043"/>
      <c r="AE29" s="1044"/>
      <c r="AF29" s="1036" t="s">
        <v>223</v>
      </c>
      <c r="AG29" s="1037"/>
      <c r="AH29" s="1037"/>
      <c r="AI29" s="1037"/>
      <c r="AJ29" s="1038"/>
      <c r="AK29" s="979">
        <v>6</v>
      </c>
      <c r="AL29" s="970"/>
      <c r="AM29" s="970"/>
      <c r="AN29" s="970"/>
      <c r="AO29" s="970"/>
      <c r="AP29" s="970">
        <v>106</v>
      </c>
      <c r="AQ29" s="970"/>
      <c r="AR29" s="970"/>
      <c r="AS29" s="970"/>
      <c r="AT29" s="970"/>
      <c r="AU29" s="970">
        <v>106</v>
      </c>
      <c r="AV29" s="970"/>
      <c r="AW29" s="970"/>
      <c r="AX29" s="970"/>
      <c r="AY29" s="970"/>
      <c r="AZ29" s="1041"/>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383</v>
      </c>
      <c r="C30" s="1031"/>
      <c r="D30" s="1031"/>
      <c r="E30" s="1031"/>
      <c r="F30" s="1031"/>
      <c r="G30" s="1031"/>
      <c r="H30" s="1031"/>
      <c r="I30" s="1031"/>
      <c r="J30" s="1031"/>
      <c r="K30" s="1031"/>
      <c r="L30" s="1031"/>
      <c r="M30" s="1031"/>
      <c r="N30" s="1031"/>
      <c r="O30" s="1031"/>
      <c r="P30" s="1032"/>
      <c r="Q30" s="1042">
        <v>26</v>
      </c>
      <c r="R30" s="1043"/>
      <c r="S30" s="1043"/>
      <c r="T30" s="1043"/>
      <c r="U30" s="1043"/>
      <c r="V30" s="1043">
        <v>26</v>
      </c>
      <c r="W30" s="1043"/>
      <c r="X30" s="1043"/>
      <c r="Y30" s="1043"/>
      <c r="Z30" s="1043"/>
      <c r="AA30" s="1043">
        <v>0</v>
      </c>
      <c r="AB30" s="1043"/>
      <c r="AC30" s="1043"/>
      <c r="AD30" s="1043"/>
      <c r="AE30" s="1044"/>
      <c r="AF30" s="1036">
        <v>0</v>
      </c>
      <c r="AG30" s="1037"/>
      <c r="AH30" s="1037"/>
      <c r="AI30" s="1037"/>
      <c r="AJ30" s="1038"/>
      <c r="AK30" s="979">
        <v>10</v>
      </c>
      <c r="AL30" s="970"/>
      <c r="AM30" s="970"/>
      <c r="AN30" s="970"/>
      <c r="AO30" s="970"/>
      <c r="AP30" s="970" t="s">
        <v>539</v>
      </c>
      <c r="AQ30" s="970"/>
      <c r="AR30" s="970"/>
      <c r="AS30" s="970"/>
      <c r="AT30" s="970"/>
      <c r="AU30" s="970" t="s">
        <v>539</v>
      </c>
      <c r="AV30" s="970"/>
      <c r="AW30" s="970"/>
      <c r="AX30" s="970"/>
      <c r="AY30" s="970"/>
      <c r="AZ30" s="1041"/>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384</v>
      </c>
      <c r="C31" s="1031"/>
      <c r="D31" s="1031"/>
      <c r="E31" s="1031"/>
      <c r="F31" s="1031"/>
      <c r="G31" s="1031"/>
      <c r="H31" s="1031"/>
      <c r="I31" s="1031"/>
      <c r="J31" s="1031"/>
      <c r="K31" s="1031"/>
      <c r="L31" s="1031"/>
      <c r="M31" s="1031"/>
      <c r="N31" s="1031"/>
      <c r="O31" s="1031"/>
      <c r="P31" s="1032"/>
      <c r="Q31" s="1042">
        <v>243</v>
      </c>
      <c r="R31" s="1043"/>
      <c r="S31" s="1043"/>
      <c r="T31" s="1043"/>
      <c r="U31" s="1043"/>
      <c r="V31" s="1043">
        <v>241</v>
      </c>
      <c r="W31" s="1043"/>
      <c r="X31" s="1043"/>
      <c r="Y31" s="1043"/>
      <c r="Z31" s="1043"/>
      <c r="AA31" s="1043">
        <v>2</v>
      </c>
      <c r="AB31" s="1043"/>
      <c r="AC31" s="1043"/>
      <c r="AD31" s="1043"/>
      <c r="AE31" s="1044"/>
      <c r="AF31" s="1036">
        <v>2</v>
      </c>
      <c r="AG31" s="1037"/>
      <c r="AH31" s="1037"/>
      <c r="AI31" s="1037"/>
      <c r="AJ31" s="1038"/>
      <c r="AK31" s="979">
        <v>63</v>
      </c>
      <c r="AL31" s="970"/>
      <c r="AM31" s="970"/>
      <c r="AN31" s="970"/>
      <c r="AO31" s="970"/>
      <c r="AP31" s="970">
        <v>594</v>
      </c>
      <c r="AQ31" s="970"/>
      <c r="AR31" s="970"/>
      <c r="AS31" s="970"/>
      <c r="AT31" s="970"/>
      <c r="AU31" s="970">
        <v>523</v>
      </c>
      <c r="AV31" s="970"/>
      <c r="AW31" s="970"/>
      <c r="AX31" s="970"/>
      <c r="AY31" s="970"/>
      <c r="AZ31" s="1041" t="s">
        <v>538</v>
      </c>
      <c r="BA31" s="1041"/>
      <c r="BB31" s="1041"/>
      <c r="BC31" s="1041"/>
      <c r="BD31" s="1041"/>
      <c r="BE31" s="1025" t="s">
        <v>385</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386</v>
      </c>
      <c r="C32" s="1031"/>
      <c r="D32" s="1031"/>
      <c r="E32" s="1031"/>
      <c r="F32" s="1031"/>
      <c r="G32" s="1031"/>
      <c r="H32" s="1031"/>
      <c r="I32" s="1031"/>
      <c r="J32" s="1031"/>
      <c r="K32" s="1031"/>
      <c r="L32" s="1031"/>
      <c r="M32" s="1031"/>
      <c r="N32" s="1031"/>
      <c r="O32" s="1031"/>
      <c r="P32" s="1032"/>
      <c r="Q32" s="1042">
        <v>122</v>
      </c>
      <c r="R32" s="1043"/>
      <c r="S32" s="1043"/>
      <c r="T32" s="1043"/>
      <c r="U32" s="1043"/>
      <c r="V32" s="1043">
        <v>121</v>
      </c>
      <c r="W32" s="1043"/>
      <c r="X32" s="1043"/>
      <c r="Y32" s="1043"/>
      <c r="Z32" s="1043"/>
      <c r="AA32" s="1043">
        <v>1</v>
      </c>
      <c r="AB32" s="1043"/>
      <c r="AC32" s="1043"/>
      <c r="AD32" s="1043"/>
      <c r="AE32" s="1044"/>
      <c r="AF32" s="1036">
        <v>1</v>
      </c>
      <c r="AG32" s="1037"/>
      <c r="AH32" s="1037"/>
      <c r="AI32" s="1037"/>
      <c r="AJ32" s="1038"/>
      <c r="AK32" s="979">
        <v>90</v>
      </c>
      <c r="AL32" s="970"/>
      <c r="AM32" s="970"/>
      <c r="AN32" s="970"/>
      <c r="AO32" s="970"/>
      <c r="AP32" s="970">
        <v>589</v>
      </c>
      <c r="AQ32" s="970"/>
      <c r="AR32" s="970"/>
      <c r="AS32" s="970"/>
      <c r="AT32" s="970"/>
      <c r="AU32" s="970">
        <v>589</v>
      </c>
      <c r="AV32" s="970"/>
      <c r="AW32" s="970"/>
      <c r="AX32" s="970"/>
      <c r="AY32" s="970"/>
      <c r="AZ32" s="1041" t="s">
        <v>537</v>
      </c>
      <c r="BA32" s="1041"/>
      <c r="BB32" s="1041"/>
      <c r="BC32" s="1041"/>
      <c r="BD32" s="1041"/>
      <c r="BE32" s="1025" t="s">
        <v>385</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387</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8</v>
      </c>
      <c r="AG63" s="958"/>
      <c r="AH63" s="958"/>
      <c r="AI63" s="958"/>
      <c r="AJ63" s="1023"/>
      <c r="AK63" s="1024"/>
      <c r="AL63" s="962"/>
      <c r="AM63" s="962"/>
      <c r="AN63" s="962"/>
      <c r="AO63" s="962"/>
      <c r="AP63" s="958">
        <v>1290</v>
      </c>
      <c r="AQ63" s="958"/>
      <c r="AR63" s="958"/>
      <c r="AS63" s="958"/>
      <c r="AT63" s="958"/>
      <c r="AU63" s="958">
        <v>1219</v>
      </c>
      <c r="AV63" s="958"/>
      <c r="AW63" s="958"/>
      <c r="AX63" s="958"/>
      <c r="AY63" s="958"/>
      <c r="AZ63" s="1018"/>
      <c r="BA63" s="1018"/>
      <c r="BB63" s="1018"/>
      <c r="BC63" s="1018"/>
      <c r="BD63" s="1018"/>
      <c r="BE63" s="959"/>
      <c r="BF63" s="959"/>
      <c r="BG63" s="959"/>
      <c r="BH63" s="959"/>
      <c r="BI63" s="960"/>
      <c r="BJ63" s="1019" t="s">
        <v>223</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390</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391</v>
      </c>
      <c r="AV66" s="1001"/>
      <c r="AW66" s="1001"/>
      <c r="AX66" s="1001"/>
      <c r="AY66" s="1002"/>
      <c r="AZ66" s="1000" t="s">
        <v>357</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531</v>
      </c>
      <c r="C68" s="985"/>
      <c r="D68" s="985"/>
      <c r="E68" s="985"/>
      <c r="F68" s="985"/>
      <c r="G68" s="985"/>
      <c r="H68" s="985"/>
      <c r="I68" s="985"/>
      <c r="J68" s="985"/>
      <c r="K68" s="985"/>
      <c r="L68" s="985"/>
      <c r="M68" s="985"/>
      <c r="N68" s="985"/>
      <c r="O68" s="985"/>
      <c r="P68" s="986"/>
      <c r="Q68" s="987">
        <v>95</v>
      </c>
      <c r="R68" s="981"/>
      <c r="S68" s="981"/>
      <c r="T68" s="981"/>
      <c r="U68" s="981"/>
      <c r="V68" s="981">
        <v>93</v>
      </c>
      <c r="W68" s="981"/>
      <c r="X68" s="981"/>
      <c r="Y68" s="981"/>
      <c r="Z68" s="981"/>
      <c r="AA68" s="981">
        <v>2</v>
      </c>
      <c r="AB68" s="981"/>
      <c r="AC68" s="981"/>
      <c r="AD68" s="981"/>
      <c r="AE68" s="981"/>
      <c r="AF68" s="981">
        <v>2</v>
      </c>
      <c r="AG68" s="981"/>
      <c r="AH68" s="981"/>
      <c r="AI68" s="981"/>
      <c r="AJ68" s="981"/>
      <c r="AK68" s="981" t="s">
        <v>540</v>
      </c>
      <c r="AL68" s="981"/>
      <c r="AM68" s="981"/>
      <c r="AN68" s="981"/>
      <c r="AO68" s="981"/>
      <c r="AP68" s="981" t="s">
        <v>537</v>
      </c>
      <c r="AQ68" s="981"/>
      <c r="AR68" s="981"/>
      <c r="AS68" s="981"/>
      <c r="AT68" s="981"/>
      <c r="AU68" s="981" t="s">
        <v>539</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532</v>
      </c>
      <c r="C69" s="974"/>
      <c r="D69" s="974"/>
      <c r="E69" s="974"/>
      <c r="F69" s="974"/>
      <c r="G69" s="974"/>
      <c r="H69" s="974"/>
      <c r="I69" s="974"/>
      <c r="J69" s="974"/>
      <c r="K69" s="974"/>
      <c r="L69" s="974"/>
      <c r="M69" s="974"/>
      <c r="N69" s="974"/>
      <c r="O69" s="974"/>
      <c r="P69" s="975"/>
      <c r="Q69" s="976">
        <v>147</v>
      </c>
      <c r="R69" s="970"/>
      <c r="S69" s="970"/>
      <c r="T69" s="970"/>
      <c r="U69" s="970"/>
      <c r="V69" s="970">
        <v>134</v>
      </c>
      <c r="W69" s="970"/>
      <c r="X69" s="970"/>
      <c r="Y69" s="970"/>
      <c r="Z69" s="970"/>
      <c r="AA69" s="970">
        <v>13</v>
      </c>
      <c r="AB69" s="970"/>
      <c r="AC69" s="970"/>
      <c r="AD69" s="970"/>
      <c r="AE69" s="970"/>
      <c r="AF69" s="970">
        <v>13</v>
      </c>
      <c r="AG69" s="970"/>
      <c r="AH69" s="970"/>
      <c r="AI69" s="970"/>
      <c r="AJ69" s="970"/>
      <c r="AK69" s="970" t="s">
        <v>536</v>
      </c>
      <c r="AL69" s="970"/>
      <c r="AM69" s="970"/>
      <c r="AN69" s="970"/>
      <c r="AO69" s="970"/>
      <c r="AP69" s="970" t="s">
        <v>537</v>
      </c>
      <c r="AQ69" s="970"/>
      <c r="AR69" s="970"/>
      <c r="AS69" s="970"/>
      <c r="AT69" s="970"/>
      <c r="AU69" s="970" t="s">
        <v>537</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533</v>
      </c>
      <c r="C70" s="974"/>
      <c r="D70" s="974"/>
      <c r="E70" s="974"/>
      <c r="F70" s="974"/>
      <c r="G70" s="974"/>
      <c r="H70" s="974"/>
      <c r="I70" s="974"/>
      <c r="J70" s="974"/>
      <c r="K70" s="974"/>
      <c r="L70" s="974"/>
      <c r="M70" s="974"/>
      <c r="N70" s="974"/>
      <c r="O70" s="974"/>
      <c r="P70" s="975"/>
      <c r="Q70" s="976">
        <v>1246</v>
      </c>
      <c r="R70" s="970"/>
      <c r="S70" s="970"/>
      <c r="T70" s="970"/>
      <c r="U70" s="970"/>
      <c r="V70" s="970">
        <v>1235</v>
      </c>
      <c r="W70" s="970"/>
      <c r="X70" s="970"/>
      <c r="Y70" s="970"/>
      <c r="Z70" s="970"/>
      <c r="AA70" s="970">
        <v>11</v>
      </c>
      <c r="AB70" s="970"/>
      <c r="AC70" s="970"/>
      <c r="AD70" s="970"/>
      <c r="AE70" s="970"/>
      <c r="AF70" s="970">
        <v>11</v>
      </c>
      <c r="AG70" s="970"/>
      <c r="AH70" s="970"/>
      <c r="AI70" s="970"/>
      <c r="AJ70" s="970"/>
      <c r="AK70" s="970" t="s">
        <v>539</v>
      </c>
      <c r="AL70" s="970"/>
      <c r="AM70" s="970"/>
      <c r="AN70" s="970"/>
      <c r="AO70" s="970"/>
      <c r="AP70" s="970">
        <v>448</v>
      </c>
      <c r="AQ70" s="970"/>
      <c r="AR70" s="970"/>
      <c r="AS70" s="970"/>
      <c r="AT70" s="970"/>
      <c r="AU70" s="970">
        <v>38</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534</v>
      </c>
      <c r="C71" s="974"/>
      <c r="D71" s="974"/>
      <c r="E71" s="974"/>
      <c r="F71" s="974"/>
      <c r="G71" s="974"/>
      <c r="H71" s="974"/>
      <c r="I71" s="974"/>
      <c r="J71" s="974"/>
      <c r="K71" s="974"/>
      <c r="L71" s="974"/>
      <c r="M71" s="974"/>
      <c r="N71" s="974"/>
      <c r="O71" s="974"/>
      <c r="P71" s="975"/>
      <c r="Q71" s="976">
        <v>12</v>
      </c>
      <c r="R71" s="970"/>
      <c r="S71" s="970"/>
      <c r="T71" s="970"/>
      <c r="U71" s="970"/>
      <c r="V71" s="970">
        <v>11</v>
      </c>
      <c r="W71" s="970"/>
      <c r="X71" s="970"/>
      <c r="Y71" s="970"/>
      <c r="Z71" s="970"/>
      <c r="AA71" s="970">
        <v>1</v>
      </c>
      <c r="AB71" s="970"/>
      <c r="AC71" s="970"/>
      <c r="AD71" s="970"/>
      <c r="AE71" s="970"/>
      <c r="AF71" s="970">
        <v>1</v>
      </c>
      <c r="AG71" s="970"/>
      <c r="AH71" s="970"/>
      <c r="AI71" s="970"/>
      <c r="AJ71" s="970"/>
      <c r="AK71" s="970" t="s">
        <v>540</v>
      </c>
      <c r="AL71" s="970"/>
      <c r="AM71" s="970"/>
      <c r="AN71" s="970"/>
      <c r="AO71" s="970"/>
      <c r="AP71" s="970" t="s">
        <v>540</v>
      </c>
      <c r="AQ71" s="970"/>
      <c r="AR71" s="970"/>
      <c r="AS71" s="970"/>
      <c r="AT71" s="970"/>
      <c r="AU71" s="970" t="s">
        <v>539</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27</v>
      </c>
      <c r="AG88" s="958"/>
      <c r="AH88" s="958"/>
      <c r="AI88" s="958"/>
      <c r="AJ88" s="958"/>
      <c r="AK88" s="962"/>
      <c r="AL88" s="962"/>
      <c r="AM88" s="962"/>
      <c r="AN88" s="962"/>
      <c r="AO88" s="962"/>
      <c r="AP88" s="958">
        <v>448</v>
      </c>
      <c r="AQ88" s="958"/>
      <c r="AR88" s="958"/>
      <c r="AS88" s="958"/>
      <c r="AT88" s="958"/>
      <c r="AU88" s="958">
        <v>38</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50</v>
      </c>
      <c r="CS102" s="950"/>
      <c r="CT102" s="950"/>
      <c r="CU102" s="950"/>
      <c r="CV102" s="951"/>
      <c r="CW102" s="949" t="s">
        <v>540</v>
      </c>
      <c r="CX102" s="950"/>
      <c r="CY102" s="950"/>
      <c r="CZ102" s="950"/>
      <c r="DA102" s="951"/>
      <c r="DB102" s="949">
        <v>50</v>
      </c>
      <c r="DC102" s="950"/>
      <c r="DD102" s="950"/>
      <c r="DE102" s="950"/>
      <c r="DF102" s="951"/>
      <c r="DG102" s="949" t="s">
        <v>541</v>
      </c>
      <c r="DH102" s="950"/>
      <c r="DI102" s="950"/>
      <c r="DJ102" s="950"/>
      <c r="DK102" s="951"/>
      <c r="DL102" s="949" t="s">
        <v>541</v>
      </c>
      <c r="DM102" s="950"/>
      <c r="DN102" s="950"/>
      <c r="DO102" s="950"/>
      <c r="DP102" s="951"/>
      <c r="DQ102" s="949" t="s">
        <v>539</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289</v>
      </c>
      <c r="AG109" s="893"/>
      <c r="AH109" s="893"/>
      <c r="AI109" s="893"/>
      <c r="AJ109" s="894"/>
      <c r="AK109" s="895" t="s">
        <v>288</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289</v>
      </c>
      <c r="BW109" s="893"/>
      <c r="BX109" s="893"/>
      <c r="BY109" s="893"/>
      <c r="BZ109" s="894"/>
      <c r="CA109" s="895" t="s">
        <v>288</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289</v>
      </c>
      <c r="DM109" s="893"/>
      <c r="DN109" s="893"/>
      <c r="DO109" s="893"/>
      <c r="DP109" s="894"/>
      <c r="DQ109" s="895" t="s">
        <v>288</v>
      </c>
      <c r="DR109" s="893"/>
      <c r="DS109" s="893"/>
      <c r="DT109" s="893"/>
      <c r="DU109" s="894"/>
      <c r="DV109" s="895" t="s">
        <v>402</v>
      </c>
      <c r="DW109" s="893"/>
      <c r="DX109" s="893"/>
      <c r="DY109" s="893"/>
      <c r="DZ109" s="924"/>
    </row>
    <row r="110" spans="1:131" s="199" customFormat="1" ht="26.25" customHeight="1" x14ac:dyDescent="0.15">
      <c r="A110" s="795" t="s">
        <v>404</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305215</v>
      </c>
      <c r="AB110" s="886"/>
      <c r="AC110" s="886"/>
      <c r="AD110" s="886"/>
      <c r="AE110" s="887"/>
      <c r="AF110" s="888">
        <v>298879</v>
      </c>
      <c r="AG110" s="886"/>
      <c r="AH110" s="886"/>
      <c r="AI110" s="886"/>
      <c r="AJ110" s="887"/>
      <c r="AK110" s="888">
        <v>301963</v>
      </c>
      <c r="AL110" s="886"/>
      <c r="AM110" s="886"/>
      <c r="AN110" s="886"/>
      <c r="AO110" s="887"/>
      <c r="AP110" s="889">
        <v>20.100000000000001</v>
      </c>
      <c r="AQ110" s="890"/>
      <c r="AR110" s="890"/>
      <c r="AS110" s="890"/>
      <c r="AT110" s="891"/>
      <c r="AU110" s="925" t="s">
        <v>61</v>
      </c>
      <c r="AV110" s="926"/>
      <c r="AW110" s="926"/>
      <c r="AX110" s="926"/>
      <c r="AY110" s="926"/>
      <c r="AZ110" s="851" t="s">
        <v>405</v>
      </c>
      <c r="BA110" s="796"/>
      <c r="BB110" s="796"/>
      <c r="BC110" s="796"/>
      <c r="BD110" s="796"/>
      <c r="BE110" s="796"/>
      <c r="BF110" s="796"/>
      <c r="BG110" s="796"/>
      <c r="BH110" s="796"/>
      <c r="BI110" s="796"/>
      <c r="BJ110" s="796"/>
      <c r="BK110" s="796"/>
      <c r="BL110" s="796"/>
      <c r="BM110" s="796"/>
      <c r="BN110" s="796"/>
      <c r="BO110" s="796"/>
      <c r="BP110" s="797"/>
      <c r="BQ110" s="852">
        <v>2530499</v>
      </c>
      <c r="BR110" s="833"/>
      <c r="BS110" s="833"/>
      <c r="BT110" s="833"/>
      <c r="BU110" s="833"/>
      <c r="BV110" s="833">
        <v>2791186</v>
      </c>
      <c r="BW110" s="833"/>
      <c r="BX110" s="833"/>
      <c r="BY110" s="833"/>
      <c r="BZ110" s="833"/>
      <c r="CA110" s="833">
        <v>2821264</v>
      </c>
      <c r="CB110" s="833"/>
      <c r="CC110" s="833"/>
      <c r="CD110" s="833"/>
      <c r="CE110" s="833"/>
      <c r="CF110" s="857">
        <v>188</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223</v>
      </c>
      <c r="DH110" s="833"/>
      <c r="DI110" s="833"/>
      <c r="DJ110" s="833"/>
      <c r="DK110" s="833"/>
      <c r="DL110" s="833" t="s">
        <v>223</v>
      </c>
      <c r="DM110" s="833"/>
      <c r="DN110" s="833"/>
      <c r="DO110" s="833"/>
      <c r="DP110" s="833"/>
      <c r="DQ110" s="833" t="s">
        <v>223</v>
      </c>
      <c r="DR110" s="833"/>
      <c r="DS110" s="833"/>
      <c r="DT110" s="833"/>
      <c r="DU110" s="833"/>
      <c r="DV110" s="834" t="s">
        <v>223</v>
      </c>
      <c r="DW110" s="834"/>
      <c r="DX110" s="834"/>
      <c r="DY110" s="834"/>
      <c r="DZ110" s="835"/>
    </row>
    <row r="111" spans="1:131" s="199" customFormat="1" ht="26.25" customHeight="1" x14ac:dyDescent="0.15">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223</v>
      </c>
      <c r="AB111" s="914"/>
      <c r="AC111" s="914"/>
      <c r="AD111" s="914"/>
      <c r="AE111" s="915"/>
      <c r="AF111" s="916" t="s">
        <v>223</v>
      </c>
      <c r="AG111" s="914"/>
      <c r="AH111" s="914"/>
      <c r="AI111" s="914"/>
      <c r="AJ111" s="915"/>
      <c r="AK111" s="916" t="s">
        <v>223</v>
      </c>
      <c r="AL111" s="914"/>
      <c r="AM111" s="914"/>
      <c r="AN111" s="914"/>
      <c r="AO111" s="915"/>
      <c r="AP111" s="917" t="s">
        <v>223</v>
      </c>
      <c r="AQ111" s="918"/>
      <c r="AR111" s="918"/>
      <c r="AS111" s="918"/>
      <c r="AT111" s="919"/>
      <c r="AU111" s="927"/>
      <c r="AV111" s="928"/>
      <c r="AW111" s="928"/>
      <c r="AX111" s="928"/>
      <c r="AY111" s="928"/>
      <c r="AZ111" s="803" t="s">
        <v>409</v>
      </c>
      <c r="BA111" s="738"/>
      <c r="BB111" s="738"/>
      <c r="BC111" s="738"/>
      <c r="BD111" s="738"/>
      <c r="BE111" s="738"/>
      <c r="BF111" s="738"/>
      <c r="BG111" s="738"/>
      <c r="BH111" s="738"/>
      <c r="BI111" s="738"/>
      <c r="BJ111" s="738"/>
      <c r="BK111" s="738"/>
      <c r="BL111" s="738"/>
      <c r="BM111" s="738"/>
      <c r="BN111" s="738"/>
      <c r="BO111" s="738"/>
      <c r="BP111" s="739"/>
      <c r="BQ111" s="804">
        <v>15024</v>
      </c>
      <c r="BR111" s="805"/>
      <c r="BS111" s="805"/>
      <c r="BT111" s="805"/>
      <c r="BU111" s="805"/>
      <c r="BV111" s="805">
        <v>4447</v>
      </c>
      <c r="BW111" s="805"/>
      <c r="BX111" s="805"/>
      <c r="BY111" s="805"/>
      <c r="BZ111" s="805"/>
      <c r="CA111" s="805">
        <v>37764</v>
      </c>
      <c r="CB111" s="805"/>
      <c r="CC111" s="805"/>
      <c r="CD111" s="805"/>
      <c r="CE111" s="805"/>
      <c r="CF111" s="866">
        <v>2.5</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223</v>
      </c>
      <c r="DH111" s="805"/>
      <c r="DI111" s="805"/>
      <c r="DJ111" s="805"/>
      <c r="DK111" s="805"/>
      <c r="DL111" s="805" t="s">
        <v>223</v>
      </c>
      <c r="DM111" s="805"/>
      <c r="DN111" s="805"/>
      <c r="DO111" s="805"/>
      <c r="DP111" s="805"/>
      <c r="DQ111" s="805" t="s">
        <v>223</v>
      </c>
      <c r="DR111" s="805"/>
      <c r="DS111" s="805"/>
      <c r="DT111" s="805"/>
      <c r="DU111" s="805"/>
      <c r="DV111" s="782" t="s">
        <v>223</v>
      </c>
      <c r="DW111" s="782"/>
      <c r="DX111" s="782"/>
      <c r="DY111" s="782"/>
      <c r="DZ111" s="783"/>
    </row>
    <row r="112" spans="1:131" s="199" customFormat="1" ht="26.25" customHeight="1" x14ac:dyDescent="0.15">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223</v>
      </c>
      <c r="AB112" s="768"/>
      <c r="AC112" s="768"/>
      <c r="AD112" s="768"/>
      <c r="AE112" s="769"/>
      <c r="AF112" s="770" t="s">
        <v>223</v>
      </c>
      <c r="AG112" s="768"/>
      <c r="AH112" s="768"/>
      <c r="AI112" s="768"/>
      <c r="AJ112" s="769"/>
      <c r="AK112" s="770" t="s">
        <v>223</v>
      </c>
      <c r="AL112" s="768"/>
      <c r="AM112" s="768"/>
      <c r="AN112" s="768"/>
      <c r="AO112" s="769"/>
      <c r="AP112" s="815" t="s">
        <v>223</v>
      </c>
      <c r="AQ112" s="816"/>
      <c r="AR112" s="816"/>
      <c r="AS112" s="816"/>
      <c r="AT112" s="817"/>
      <c r="AU112" s="927"/>
      <c r="AV112" s="928"/>
      <c r="AW112" s="928"/>
      <c r="AX112" s="928"/>
      <c r="AY112" s="928"/>
      <c r="AZ112" s="803" t="s">
        <v>413</v>
      </c>
      <c r="BA112" s="738"/>
      <c r="BB112" s="738"/>
      <c r="BC112" s="738"/>
      <c r="BD112" s="738"/>
      <c r="BE112" s="738"/>
      <c r="BF112" s="738"/>
      <c r="BG112" s="738"/>
      <c r="BH112" s="738"/>
      <c r="BI112" s="738"/>
      <c r="BJ112" s="738"/>
      <c r="BK112" s="738"/>
      <c r="BL112" s="738"/>
      <c r="BM112" s="738"/>
      <c r="BN112" s="738"/>
      <c r="BO112" s="738"/>
      <c r="BP112" s="739"/>
      <c r="BQ112" s="804">
        <v>1050436</v>
      </c>
      <c r="BR112" s="805"/>
      <c r="BS112" s="805"/>
      <c r="BT112" s="805"/>
      <c r="BU112" s="805"/>
      <c r="BV112" s="805">
        <v>1137095</v>
      </c>
      <c r="BW112" s="805"/>
      <c r="BX112" s="805"/>
      <c r="BY112" s="805"/>
      <c r="BZ112" s="805"/>
      <c r="CA112" s="805">
        <v>1218331</v>
      </c>
      <c r="CB112" s="805"/>
      <c r="CC112" s="805"/>
      <c r="CD112" s="805"/>
      <c r="CE112" s="805"/>
      <c r="CF112" s="866">
        <v>81.2</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223</v>
      </c>
      <c r="DH112" s="805"/>
      <c r="DI112" s="805"/>
      <c r="DJ112" s="805"/>
      <c r="DK112" s="805"/>
      <c r="DL112" s="805" t="s">
        <v>223</v>
      </c>
      <c r="DM112" s="805"/>
      <c r="DN112" s="805"/>
      <c r="DO112" s="805"/>
      <c r="DP112" s="805"/>
      <c r="DQ112" s="805" t="s">
        <v>223</v>
      </c>
      <c r="DR112" s="805"/>
      <c r="DS112" s="805"/>
      <c r="DT112" s="805"/>
      <c r="DU112" s="805"/>
      <c r="DV112" s="782" t="s">
        <v>223</v>
      </c>
      <c r="DW112" s="782"/>
      <c r="DX112" s="782"/>
      <c r="DY112" s="782"/>
      <c r="DZ112" s="783"/>
    </row>
    <row r="113" spans="1:130" s="199" customFormat="1" ht="26.25" customHeight="1" x14ac:dyDescent="0.15">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100871</v>
      </c>
      <c r="AB113" s="914"/>
      <c r="AC113" s="914"/>
      <c r="AD113" s="914"/>
      <c r="AE113" s="915"/>
      <c r="AF113" s="916">
        <v>108664</v>
      </c>
      <c r="AG113" s="914"/>
      <c r="AH113" s="914"/>
      <c r="AI113" s="914"/>
      <c r="AJ113" s="915"/>
      <c r="AK113" s="916">
        <v>102600</v>
      </c>
      <c r="AL113" s="914"/>
      <c r="AM113" s="914"/>
      <c r="AN113" s="914"/>
      <c r="AO113" s="915"/>
      <c r="AP113" s="917">
        <v>6.8</v>
      </c>
      <c r="AQ113" s="918"/>
      <c r="AR113" s="918"/>
      <c r="AS113" s="918"/>
      <c r="AT113" s="919"/>
      <c r="AU113" s="927"/>
      <c r="AV113" s="928"/>
      <c r="AW113" s="928"/>
      <c r="AX113" s="928"/>
      <c r="AY113" s="928"/>
      <c r="AZ113" s="803" t="s">
        <v>416</v>
      </c>
      <c r="BA113" s="738"/>
      <c r="BB113" s="738"/>
      <c r="BC113" s="738"/>
      <c r="BD113" s="738"/>
      <c r="BE113" s="738"/>
      <c r="BF113" s="738"/>
      <c r="BG113" s="738"/>
      <c r="BH113" s="738"/>
      <c r="BI113" s="738"/>
      <c r="BJ113" s="738"/>
      <c r="BK113" s="738"/>
      <c r="BL113" s="738"/>
      <c r="BM113" s="738"/>
      <c r="BN113" s="738"/>
      <c r="BO113" s="738"/>
      <c r="BP113" s="739"/>
      <c r="BQ113" s="804">
        <v>47369</v>
      </c>
      <c r="BR113" s="805"/>
      <c r="BS113" s="805"/>
      <c r="BT113" s="805"/>
      <c r="BU113" s="805"/>
      <c r="BV113" s="805">
        <v>43220</v>
      </c>
      <c r="BW113" s="805"/>
      <c r="BX113" s="805"/>
      <c r="BY113" s="805"/>
      <c r="BZ113" s="805"/>
      <c r="CA113" s="805">
        <v>38206</v>
      </c>
      <c r="CB113" s="805"/>
      <c r="CC113" s="805"/>
      <c r="CD113" s="805"/>
      <c r="CE113" s="805"/>
      <c r="CF113" s="866">
        <v>2.5</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223</v>
      </c>
      <c r="DH113" s="768"/>
      <c r="DI113" s="768"/>
      <c r="DJ113" s="768"/>
      <c r="DK113" s="769"/>
      <c r="DL113" s="770" t="s">
        <v>223</v>
      </c>
      <c r="DM113" s="768"/>
      <c r="DN113" s="768"/>
      <c r="DO113" s="768"/>
      <c r="DP113" s="769"/>
      <c r="DQ113" s="770" t="s">
        <v>223</v>
      </c>
      <c r="DR113" s="768"/>
      <c r="DS113" s="768"/>
      <c r="DT113" s="768"/>
      <c r="DU113" s="769"/>
      <c r="DV113" s="815" t="s">
        <v>223</v>
      </c>
      <c r="DW113" s="816"/>
      <c r="DX113" s="816"/>
      <c r="DY113" s="816"/>
      <c r="DZ113" s="817"/>
    </row>
    <row r="114" spans="1:130" s="199" customFormat="1" ht="26.25" customHeight="1" x14ac:dyDescent="0.15">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138</v>
      </c>
      <c r="AB114" s="768"/>
      <c r="AC114" s="768"/>
      <c r="AD114" s="768"/>
      <c r="AE114" s="769"/>
      <c r="AF114" s="770">
        <v>4327</v>
      </c>
      <c r="AG114" s="768"/>
      <c r="AH114" s="768"/>
      <c r="AI114" s="768"/>
      <c r="AJ114" s="769"/>
      <c r="AK114" s="770">
        <v>5140</v>
      </c>
      <c r="AL114" s="768"/>
      <c r="AM114" s="768"/>
      <c r="AN114" s="768"/>
      <c r="AO114" s="769"/>
      <c r="AP114" s="815">
        <v>0.3</v>
      </c>
      <c r="AQ114" s="816"/>
      <c r="AR114" s="816"/>
      <c r="AS114" s="816"/>
      <c r="AT114" s="817"/>
      <c r="AU114" s="927"/>
      <c r="AV114" s="928"/>
      <c r="AW114" s="928"/>
      <c r="AX114" s="928"/>
      <c r="AY114" s="928"/>
      <c r="AZ114" s="803" t="s">
        <v>419</v>
      </c>
      <c r="BA114" s="738"/>
      <c r="BB114" s="738"/>
      <c r="BC114" s="738"/>
      <c r="BD114" s="738"/>
      <c r="BE114" s="738"/>
      <c r="BF114" s="738"/>
      <c r="BG114" s="738"/>
      <c r="BH114" s="738"/>
      <c r="BI114" s="738"/>
      <c r="BJ114" s="738"/>
      <c r="BK114" s="738"/>
      <c r="BL114" s="738"/>
      <c r="BM114" s="738"/>
      <c r="BN114" s="738"/>
      <c r="BO114" s="738"/>
      <c r="BP114" s="739"/>
      <c r="BQ114" s="804">
        <v>443049</v>
      </c>
      <c r="BR114" s="805"/>
      <c r="BS114" s="805"/>
      <c r="BT114" s="805"/>
      <c r="BU114" s="805"/>
      <c r="BV114" s="805">
        <v>398026</v>
      </c>
      <c r="BW114" s="805"/>
      <c r="BX114" s="805"/>
      <c r="BY114" s="805"/>
      <c r="BZ114" s="805"/>
      <c r="CA114" s="805">
        <v>82735</v>
      </c>
      <c r="CB114" s="805"/>
      <c r="CC114" s="805"/>
      <c r="CD114" s="805"/>
      <c r="CE114" s="805"/>
      <c r="CF114" s="866">
        <v>5.5</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223</v>
      </c>
      <c r="DH114" s="768"/>
      <c r="DI114" s="768"/>
      <c r="DJ114" s="768"/>
      <c r="DK114" s="769"/>
      <c r="DL114" s="770" t="s">
        <v>223</v>
      </c>
      <c r="DM114" s="768"/>
      <c r="DN114" s="768"/>
      <c r="DO114" s="768"/>
      <c r="DP114" s="769"/>
      <c r="DQ114" s="770" t="s">
        <v>223</v>
      </c>
      <c r="DR114" s="768"/>
      <c r="DS114" s="768"/>
      <c r="DT114" s="768"/>
      <c r="DU114" s="769"/>
      <c r="DV114" s="815" t="s">
        <v>223</v>
      </c>
      <c r="DW114" s="816"/>
      <c r="DX114" s="816"/>
      <c r="DY114" s="816"/>
      <c r="DZ114" s="817"/>
    </row>
    <row r="115" spans="1:130" s="199" customFormat="1" ht="26.25" customHeight="1" x14ac:dyDescent="0.15">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13800</v>
      </c>
      <c r="AB115" s="914"/>
      <c r="AC115" s="914"/>
      <c r="AD115" s="914"/>
      <c r="AE115" s="915"/>
      <c r="AF115" s="916">
        <v>16914</v>
      </c>
      <c r="AG115" s="914"/>
      <c r="AH115" s="914"/>
      <c r="AI115" s="914"/>
      <c r="AJ115" s="915"/>
      <c r="AK115" s="916">
        <v>15155</v>
      </c>
      <c r="AL115" s="914"/>
      <c r="AM115" s="914"/>
      <c r="AN115" s="914"/>
      <c r="AO115" s="915"/>
      <c r="AP115" s="917">
        <v>1</v>
      </c>
      <c r="AQ115" s="918"/>
      <c r="AR115" s="918"/>
      <c r="AS115" s="918"/>
      <c r="AT115" s="919"/>
      <c r="AU115" s="927"/>
      <c r="AV115" s="928"/>
      <c r="AW115" s="928"/>
      <c r="AX115" s="928"/>
      <c r="AY115" s="928"/>
      <c r="AZ115" s="803" t="s">
        <v>422</v>
      </c>
      <c r="BA115" s="738"/>
      <c r="BB115" s="738"/>
      <c r="BC115" s="738"/>
      <c r="BD115" s="738"/>
      <c r="BE115" s="738"/>
      <c r="BF115" s="738"/>
      <c r="BG115" s="738"/>
      <c r="BH115" s="738"/>
      <c r="BI115" s="738"/>
      <c r="BJ115" s="738"/>
      <c r="BK115" s="738"/>
      <c r="BL115" s="738"/>
      <c r="BM115" s="738"/>
      <c r="BN115" s="738"/>
      <c r="BO115" s="738"/>
      <c r="BP115" s="739"/>
      <c r="BQ115" s="804" t="s">
        <v>223</v>
      </c>
      <c r="BR115" s="805"/>
      <c r="BS115" s="805"/>
      <c r="BT115" s="805"/>
      <c r="BU115" s="805"/>
      <c r="BV115" s="805" t="s">
        <v>223</v>
      </c>
      <c r="BW115" s="805"/>
      <c r="BX115" s="805"/>
      <c r="BY115" s="805"/>
      <c r="BZ115" s="805"/>
      <c r="CA115" s="805" t="s">
        <v>223</v>
      </c>
      <c r="CB115" s="805"/>
      <c r="CC115" s="805"/>
      <c r="CD115" s="805"/>
      <c r="CE115" s="805"/>
      <c r="CF115" s="866" t="s">
        <v>223</v>
      </c>
      <c r="CG115" s="867"/>
      <c r="CH115" s="867"/>
      <c r="CI115" s="867"/>
      <c r="CJ115" s="867"/>
      <c r="CK115" s="922"/>
      <c r="CL115" s="809"/>
      <c r="CM115" s="803"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223</v>
      </c>
      <c r="DH115" s="768"/>
      <c r="DI115" s="768"/>
      <c r="DJ115" s="768"/>
      <c r="DK115" s="769"/>
      <c r="DL115" s="770" t="s">
        <v>223</v>
      </c>
      <c r="DM115" s="768"/>
      <c r="DN115" s="768"/>
      <c r="DO115" s="768"/>
      <c r="DP115" s="769"/>
      <c r="DQ115" s="770" t="s">
        <v>223</v>
      </c>
      <c r="DR115" s="768"/>
      <c r="DS115" s="768"/>
      <c r="DT115" s="768"/>
      <c r="DU115" s="769"/>
      <c r="DV115" s="815" t="s">
        <v>223</v>
      </c>
      <c r="DW115" s="816"/>
      <c r="DX115" s="816"/>
      <c r="DY115" s="816"/>
      <c r="DZ115" s="817"/>
    </row>
    <row r="116" spans="1:130" s="199" customFormat="1" ht="26.25" customHeight="1" x14ac:dyDescent="0.15">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31</v>
      </c>
      <c r="AB116" s="768"/>
      <c r="AC116" s="768"/>
      <c r="AD116" s="768"/>
      <c r="AE116" s="769"/>
      <c r="AF116" s="770">
        <v>119</v>
      </c>
      <c r="AG116" s="768"/>
      <c r="AH116" s="768"/>
      <c r="AI116" s="768"/>
      <c r="AJ116" s="769"/>
      <c r="AK116" s="770">
        <v>32</v>
      </c>
      <c r="AL116" s="768"/>
      <c r="AM116" s="768"/>
      <c r="AN116" s="768"/>
      <c r="AO116" s="769"/>
      <c r="AP116" s="815">
        <v>0</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804" t="s">
        <v>223</v>
      </c>
      <c r="BR116" s="805"/>
      <c r="BS116" s="805"/>
      <c r="BT116" s="805"/>
      <c r="BU116" s="805"/>
      <c r="BV116" s="805" t="s">
        <v>223</v>
      </c>
      <c r="BW116" s="805"/>
      <c r="BX116" s="805"/>
      <c r="BY116" s="805"/>
      <c r="BZ116" s="805"/>
      <c r="CA116" s="805" t="s">
        <v>223</v>
      </c>
      <c r="CB116" s="805"/>
      <c r="CC116" s="805"/>
      <c r="CD116" s="805"/>
      <c r="CE116" s="805"/>
      <c r="CF116" s="866" t="s">
        <v>223</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15024</v>
      </c>
      <c r="DH116" s="768"/>
      <c r="DI116" s="768"/>
      <c r="DJ116" s="768"/>
      <c r="DK116" s="769"/>
      <c r="DL116" s="770">
        <v>4447</v>
      </c>
      <c r="DM116" s="768"/>
      <c r="DN116" s="768"/>
      <c r="DO116" s="768"/>
      <c r="DP116" s="769"/>
      <c r="DQ116" s="770">
        <v>37245</v>
      </c>
      <c r="DR116" s="768"/>
      <c r="DS116" s="768"/>
      <c r="DT116" s="768"/>
      <c r="DU116" s="769"/>
      <c r="DV116" s="815">
        <v>2.5</v>
      </c>
      <c r="DW116" s="816"/>
      <c r="DX116" s="816"/>
      <c r="DY116" s="816"/>
      <c r="DZ116" s="817"/>
    </row>
    <row r="117" spans="1:130" s="199" customFormat="1" ht="26.25" customHeight="1" x14ac:dyDescent="0.15">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420055</v>
      </c>
      <c r="AB117" s="900"/>
      <c r="AC117" s="900"/>
      <c r="AD117" s="900"/>
      <c r="AE117" s="901"/>
      <c r="AF117" s="902">
        <v>428903</v>
      </c>
      <c r="AG117" s="900"/>
      <c r="AH117" s="900"/>
      <c r="AI117" s="900"/>
      <c r="AJ117" s="901"/>
      <c r="AK117" s="902">
        <v>424890</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804" t="s">
        <v>223</v>
      </c>
      <c r="BR117" s="805"/>
      <c r="BS117" s="805"/>
      <c r="BT117" s="805"/>
      <c r="BU117" s="805"/>
      <c r="BV117" s="805" t="s">
        <v>223</v>
      </c>
      <c r="BW117" s="805"/>
      <c r="BX117" s="805"/>
      <c r="BY117" s="805"/>
      <c r="BZ117" s="805"/>
      <c r="CA117" s="805" t="s">
        <v>223</v>
      </c>
      <c r="CB117" s="805"/>
      <c r="CC117" s="805"/>
      <c r="CD117" s="805"/>
      <c r="CE117" s="805"/>
      <c r="CF117" s="866" t="s">
        <v>223</v>
      </c>
      <c r="CG117" s="867"/>
      <c r="CH117" s="867"/>
      <c r="CI117" s="867"/>
      <c r="CJ117" s="867"/>
      <c r="CK117" s="922"/>
      <c r="CL117" s="809"/>
      <c r="CM117" s="812" t="s">
        <v>429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223</v>
      </c>
      <c r="DH117" s="768"/>
      <c r="DI117" s="768"/>
      <c r="DJ117" s="768"/>
      <c r="DK117" s="769"/>
      <c r="DL117" s="770" t="s">
        <v>223</v>
      </c>
      <c r="DM117" s="768"/>
      <c r="DN117" s="768"/>
      <c r="DO117" s="768"/>
      <c r="DP117" s="769"/>
      <c r="DQ117" s="770">
        <v>519</v>
      </c>
      <c r="DR117" s="768"/>
      <c r="DS117" s="768"/>
      <c r="DT117" s="768"/>
      <c r="DU117" s="769"/>
      <c r="DV117" s="815">
        <v>0</v>
      </c>
      <c r="DW117" s="816"/>
      <c r="DX117" s="816"/>
      <c r="DY117" s="816"/>
      <c r="DZ117" s="817"/>
    </row>
    <row r="118" spans="1:130" s="199" customFormat="1" ht="26.25" customHeight="1" x14ac:dyDescent="0.15">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289</v>
      </c>
      <c r="AG118" s="893"/>
      <c r="AH118" s="893"/>
      <c r="AI118" s="893"/>
      <c r="AJ118" s="894"/>
      <c r="AK118" s="895" t="s">
        <v>288</v>
      </c>
      <c r="AL118" s="893"/>
      <c r="AM118" s="893"/>
      <c r="AN118" s="893"/>
      <c r="AO118" s="894"/>
      <c r="AP118" s="896" t="s">
        <v>402</v>
      </c>
      <c r="AQ118" s="897"/>
      <c r="AR118" s="897"/>
      <c r="AS118" s="897"/>
      <c r="AT118" s="898"/>
      <c r="AU118" s="927"/>
      <c r="AV118" s="928"/>
      <c r="AW118" s="928"/>
      <c r="AX118" s="928"/>
      <c r="AY118" s="928"/>
      <c r="AZ118" s="870" t="s">
        <v>430</v>
      </c>
      <c r="BA118" s="871"/>
      <c r="BB118" s="871"/>
      <c r="BC118" s="871"/>
      <c r="BD118" s="871"/>
      <c r="BE118" s="871"/>
      <c r="BF118" s="871"/>
      <c r="BG118" s="871"/>
      <c r="BH118" s="871"/>
      <c r="BI118" s="871"/>
      <c r="BJ118" s="871"/>
      <c r="BK118" s="871"/>
      <c r="BL118" s="871"/>
      <c r="BM118" s="871"/>
      <c r="BN118" s="871"/>
      <c r="BO118" s="871"/>
      <c r="BP118" s="872"/>
      <c r="BQ118" s="873" t="s">
        <v>223</v>
      </c>
      <c r="BR118" s="836"/>
      <c r="BS118" s="836"/>
      <c r="BT118" s="836"/>
      <c r="BU118" s="836"/>
      <c r="BV118" s="836" t="s">
        <v>223</v>
      </c>
      <c r="BW118" s="836"/>
      <c r="BX118" s="836"/>
      <c r="BY118" s="836"/>
      <c r="BZ118" s="836"/>
      <c r="CA118" s="836" t="s">
        <v>223</v>
      </c>
      <c r="CB118" s="836"/>
      <c r="CC118" s="836"/>
      <c r="CD118" s="836"/>
      <c r="CE118" s="836"/>
      <c r="CF118" s="866" t="s">
        <v>223</v>
      </c>
      <c r="CG118" s="867"/>
      <c r="CH118" s="867"/>
      <c r="CI118" s="867"/>
      <c r="CJ118" s="867"/>
      <c r="CK118" s="922"/>
      <c r="CL118" s="809"/>
      <c r="CM118" s="812" t="s">
        <v>431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223</v>
      </c>
      <c r="DH118" s="768"/>
      <c r="DI118" s="768"/>
      <c r="DJ118" s="768"/>
      <c r="DK118" s="769"/>
      <c r="DL118" s="770" t="s">
        <v>223</v>
      </c>
      <c r="DM118" s="768"/>
      <c r="DN118" s="768"/>
      <c r="DO118" s="768"/>
      <c r="DP118" s="769"/>
      <c r="DQ118" s="770" t="s">
        <v>223</v>
      </c>
      <c r="DR118" s="768"/>
      <c r="DS118" s="768"/>
      <c r="DT118" s="768"/>
      <c r="DU118" s="769"/>
      <c r="DV118" s="815" t="s">
        <v>223</v>
      </c>
      <c r="DW118" s="816"/>
      <c r="DX118" s="816"/>
      <c r="DY118" s="816"/>
      <c r="DZ118" s="817"/>
    </row>
    <row r="119" spans="1:130" s="199" customFormat="1" ht="26.25" customHeight="1" x14ac:dyDescent="0.15">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223</v>
      </c>
      <c r="AB119" s="886"/>
      <c r="AC119" s="886"/>
      <c r="AD119" s="886"/>
      <c r="AE119" s="887"/>
      <c r="AF119" s="888" t="s">
        <v>223</v>
      </c>
      <c r="AG119" s="886"/>
      <c r="AH119" s="886"/>
      <c r="AI119" s="886"/>
      <c r="AJ119" s="887"/>
      <c r="AK119" s="888" t="s">
        <v>223</v>
      </c>
      <c r="AL119" s="886"/>
      <c r="AM119" s="886"/>
      <c r="AN119" s="886"/>
      <c r="AO119" s="887"/>
      <c r="AP119" s="889" t="s">
        <v>223</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432</v>
      </c>
      <c r="BP119" s="869"/>
      <c r="BQ119" s="873">
        <v>4086377</v>
      </c>
      <c r="BR119" s="836"/>
      <c r="BS119" s="836"/>
      <c r="BT119" s="836"/>
      <c r="BU119" s="836"/>
      <c r="BV119" s="836">
        <v>4373974</v>
      </c>
      <c r="BW119" s="836"/>
      <c r="BX119" s="836"/>
      <c r="BY119" s="836"/>
      <c r="BZ119" s="836"/>
      <c r="CA119" s="836">
        <v>4198300</v>
      </c>
      <c r="CB119" s="836"/>
      <c r="CC119" s="836"/>
      <c r="CD119" s="836"/>
      <c r="CE119" s="836"/>
      <c r="CF119" s="734"/>
      <c r="CG119" s="735"/>
      <c r="CH119" s="735"/>
      <c r="CI119" s="735"/>
      <c r="CJ119" s="825"/>
      <c r="CK119" s="923"/>
      <c r="CL119" s="811"/>
      <c r="CM119" s="829" t="s">
        <v>433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223</v>
      </c>
      <c r="DH119" s="751"/>
      <c r="DI119" s="751"/>
      <c r="DJ119" s="751"/>
      <c r="DK119" s="752"/>
      <c r="DL119" s="753" t="s">
        <v>223</v>
      </c>
      <c r="DM119" s="751"/>
      <c r="DN119" s="751"/>
      <c r="DO119" s="751"/>
      <c r="DP119" s="752"/>
      <c r="DQ119" s="753" t="s">
        <v>223</v>
      </c>
      <c r="DR119" s="751"/>
      <c r="DS119" s="751"/>
      <c r="DT119" s="751"/>
      <c r="DU119" s="752"/>
      <c r="DV119" s="839" t="s">
        <v>223</v>
      </c>
      <c r="DW119" s="840"/>
      <c r="DX119" s="840"/>
      <c r="DY119" s="840"/>
      <c r="DZ119" s="841"/>
    </row>
    <row r="120" spans="1:130" s="199" customFormat="1" ht="26.25" customHeight="1" x14ac:dyDescent="0.15">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223</v>
      </c>
      <c r="AB120" s="768"/>
      <c r="AC120" s="768"/>
      <c r="AD120" s="768"/>
      <c r="AE120" s="769"/>
      <c r="AF120" s="770" t="s">
        <v>223</v>
      </c>
      <c r="AG120" s="768"/>
      <c r="AH120" s="768"/>
      <c r="AI120" s="768"/>
      <c r="AJ120" s="769"/>
      <c r="AK120" s="770" t="s">
        <v>223</v>
      </c>
      <c r="AL120" s="768"/>
      <c r="AM120" s="768"/>
      <c r="AN120" s="768"/>
      <c r="AO120" s="769"/>
      <c r="AP120" s="815" t="s">
        <v>223</v>
      </c>
      <c r="AQ120" s="816"/>
      <c r="AR120" s="816"/>
      <c r="AS120" s="816"/>
      <c r="AT120" s="817"/>
      <c r="AU120" s="874" t="s">
        <v>434</v>
      </c>
      <c r="AV120" s="875"/>
      <c r="AW120" s="875"/>
      <c r="AX120" s="875"/>
      <c r="AY120" s="876"/>
      <c r="AZ120" s="851" t="s">
        <v>435</v>
      </c>
      <c r="BA120" s="796"/>
      <c r="BB120" s="796"/>
      <c r="BC120" s="796"/>
      <c r="BD120" s="796"/>
      <c r="BE120" s="796"/>
      <c r="BF120" s="796"/>
      <c r="BG120" s="796"/>
      <c r="BH120" s="796"/>
      <c r="BI120" s="796"/>
      <c r="BJ120" s="796"/>
      <c r="BK120" s="796"/>
      <c r="BL120" s="796"/>
      <c r="BM120" s="796"/>
      <c r="BN120" s="796"/>
      <c r="BO120" s="796"/>
      <c r="BP120" s="797"/>
      <c r="BQ120" s="852">
        <v>1220114</v>
      </c>
      <c r="BR120" s="833"/>
      <c r="BS120" s="833"/>
      <c r="BT120" s="833"/>
      <c r="BU120" s="833"/>
      <c r="BV120" s="833">
        <v>1115058</v>
      </c>
      <c r="BW120" s="833"/>
      <c r="BX120" s="833"/>
      <c r="BY120" s="833"/>
      <c r="BZ120" s="833"/>
      <c r="CA120" s="833">
        <v>1133782</v>
      </c>
      <c r="CB120" s="833"/>
      <c r="CC120" s="833"/>
      <c r="CD120" s="833"/>
      <c r="CE120" s="833"/>
      <c r="CF120" s="857">
        <v>75.5</v>
      </c>
      <c r="CG120" s="858"/>
      <c r="CH120" s="858"/>
      <c r="CI120" s="858"/>
      <c r="CJ120" s="858"/>
      <c r="CK120" s="859" t="s">
        <v>436</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690988</v>
      </c>
      <c r="DH120" s="833"/>
      <c r="DI120" s="833"/>
      <c r="DJ120" s="833"/>
      <c r="DK120" s="833"/>
      <c r="DL120" s="833">
        <v>639915</v>
      </c>
      <c r="DM120" s="833"/>
      <c r="DN120" s="833"/>
      <c r="DO120" s="833"/>
      <c r="DP120" s="833"/>
      <c r="DQ120" s="833">
        <v>589109</v>
      </c>
      <c r="DR120" s="833"/>
      <c r="DS120" s="833"/>
      <c r="DT120" s="833"/>
      <c r="DU120" s="833"/>
      <c r="DV120" s="834">
        <v>39.200000000000003</v>
      </c>
      <c r="DW120" s="834"/>
      <c r="DX120" s="834"/>
      <c r="DY120" s="834"/>
      <c r="DZ120" s="835"/>
    </row>
    <row r="121" spans="1:130" s="199" customFormat="1" ht="26.25" customHeight="1" x14ac:dyDescent="0.15">
      <c r="A121" s="808"/>
      <c r="B121" s="809"/>
      <c r="C121" s="854" t="s">
        <v>437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223</v>
      </c>
      <c r="AB121" s="768"/>
      <c r="AC121" s="768"/>
      <c r="AD121" s="768"/>
      <c r="AE121" s="769"/>
      <c r="AF121" s="770" t="s">
        <v>223</v>
      </c>
      <c r="AG121" s="768"/>
      <c r="AH121" s="768"/>
      <c r="AI121" s="768"/>
      <c r="AJ121" s="769"/>
      <c r="AK121" s="770" t="s">
        <v>223</v>
      </c>
      <c r="AL121" s="768"/>
      <c r="AM121" s="768"/>
      <c r="AN121" s="768"/>
      <c r="AO121" s="769"/>
      <c r="AP121" s="815" t="s">
        <v>223</v>
      </c>
      <c r="AQ121" s="816"/>
      <c r="AR121" s="816"/>
      <c r="AS121" s="816"/>
      <c r="AT121" s="817"/>
      <c r="AU121" s="877"/>
      <c r="AV121" s="878"/>
      <c r="AW121" s="878"/>
      <c r="AX121" s="878"/>
      <c r="AY121" s="879"/>
      <c r="AZ121" s="803" t="s">
        <v>438</v>
      </c>
      <c r="BA121" s="738"/>
      <c r="BB121" s="738"/>
      <c r="BC121" s="738"/>
      <c r="BD121" s="738"/>
      <c r="BE121" s="738"/>
      <c r="BF121" s="738"/>
      <c r="BG121" s="738"/>
      <c r="BH121" s="738"/>
      <c r="BI121" s="738"/>
      <c r="BJ121" s="738"/>
      <c r="BK121" s="738"/>
      <c r="BL121" s="738"/>
      <c r="BM121" s="738"/>
      <c r="BN121" s="738"/>
      <c r="BO121" s="738"/>
      <c r="BP121" s="739"/>
      <c r="BQ121" s="804">
        <v>322338</v>
      </c>
      <c r="BR121" s="805"/>
      <c r="BS121" s="805"/>
      <c r="BT121" s="805"/>
      <c r="BU121" s="805"/>
      <c r="BV121" s="805">
        <v>414161</v>
      </c>
      <c r="BW121" s="805"/>
      <c r="BX121" s="805"/>
      <c r="BY121" s="805"/>
      <c r="BZ121" s="805"/>
      <c r="CA121" s="805">
        <v>214416</v>
      </c>
      <c r="CB121" s="805"/>
      <c r="CC121" s="805"/>
      <c r="CD121" s="805"/>
      <c r="CE121" s="805"/>
      <c r="CF121" s="866">
        <v>14.3</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v>359448</v>
      </c>
      <c r="DH121" s="805"/>
      <c r="DI121" s="805"/>
      <c r="DJ121" s="805"/>
      <c r="DK121" s="805"/>
      <c r="DL121" s="805">
        <v>421766</v>
      </c>
      <c r="DM121" s="805"/>
      <c r="DN121" s="805"/>
      <c r="DO121" s="805"/>
      <c r="DP121" s="805"/>
      <c r="DQ121" s="805">
        <v>523445</v>
      </c>
      <c r="DR121" s="805"/>
      <c r="DS121" s="805"/>
      <c r="DT121" s="805"/>
      <c r="DU121" s="805"/>
      <c r="DV121" s="782">
        <v>34.9</v>
      </c>
      <c r="DW121" s="782"/>
      <c r="DX121" s="782"/>
      <c r="DY121" s="782"/>
      <c r="DZ121" s="783"/>
    </row>
    <row r="122" spans="1:130" s="199" customFormat="1" ht="26.25" customHeight="1" x14ac:dyDescent="0.15">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223</v>
      </c>
      <c r="AB122" s="768"/>
      <c r="AC122" s="768"/>
      <c r="AD122" s="768"/>
      <c r="AE122" s="769"/>
      <c r="AF122" s="770" t="s">
        <v>223</v>
      </c>
      <c r="AG122" s="768"/>
      <c r="AH122" s="768"/>
      <c r="AI122" s="768"/>
      <c r="AJ122" s="769"/>
      <c r="AK122" s="770" t="s">
        <v>223</v>
      </c>
      <c r="AL122" s="768"/>
      <c r="AM122" s="768"/>
      <c r="AN122" s="768"/>
      <c r="AO122" s="769"/>
      <c r="AP122" s="815" t="s">
        <v>223</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2094969</v>
      </c>
      <c r="BR122" s="836"/>
      <c r="BS122" s="836"/>
      <c r="BT122" s="836"/>
      <c r="BU122" s="836"/>
      <c r="BV122" s="836">
        <v>2161681</v>
      </c>
      <c r="BW122" s="836"/>
      <c r="BX122" s="836"/>
      <c r="BY122" s="836"/>
      <c r="BZ122" s="836"/>
      <c r="CA122" s="836">
        <v>2092476</v>
      </c>
      <c r="CB122" s="836"/>
      <c r="CC122" s="836"/>
      <c r="CD122" s="836"/>
      <c r="CE122" s="836"/>
      <c r="CF122" s="837">
        <v>139.4</v>
      </c>
      <c r="CG122" s="838"/>
      <c r="CH122" s="838"/>
      <c r="CI122" s="838"/>
      <c r="CJ122" s="838"/>
      <c r="CK122" s="860"/>
      <c r="CL122" s="846"/>
      <c r="CM122" s="846"/>
      <c r="CN122" s="846"/>
      <c r="CO122" s="847"/>
      <c r="CP122" s="826" t="s">
        <v>382</v>
      </c>
      <c r="CQ122" s="827"/>
      <c r="CR122" s="827"/>
      <c r="CS122" s="827"/>
      <c r="CT122" s="827"/>
      <c r="CU122" s="827"/>
      <c r="CV122" s="827"/>
      <c r="CW122" s="827"/>
      <c r="CX122" s="827"/>
      <c r="CY122" s="827"/>
      <c r="CZ122" s="827"/>
      <c r="DA122" s="827"/>
      <c r="DB122" s="827"/>
      <c r="DC122" s="827"/>
      <c r="DD122" s="827"/>
      <c r="DE122" s="827"/>
      <c r="DF122" s="828"/>
      <c r="DG122" s="804" t="s">
        <v>223</v>
      </c>
      <c r="DH122" s="805"/>
      <c r="DI122" s="805"/>
      <c r="DJ122" s="805"/>
      <c r="DK122" s="805"/>
      <c r="DL122" s="805">
        <v>75414</v>
      </c>
      <c r="DM122" s="805"/>
      <c r="DN122" s="805"/>
      <c r="DO122" s="805"/>
      <c r="DP122" s="805"/>
      <c r="DQ122" s="805">
        <v>105777</v>
      </c>
      <c r="DR122" s="805"/>
      <c r="DS122" s="805"/>
      <c r="DT122" s="805"/>
      <c r="DU122" s="805"/>
      <c r="DV122" s="782">
        <v>7</v>
      </c>
      <c r="DW122" s="782"/>
      <c r="DX122" s="782"/>
      <c r="DY122" s="782"/>
      <c r="DZ122" s="783"/>
    </row>
    <row r="123" spans="1:130" s="199" customFormat="1" ht="26.25" customHeight="1" x14ac:dyDescent="0.15">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10774</v>
      </c>
      <c r="AB123" s="768"/>
      <c r="AC123" s="768"/>
      <c r="AD123" s="768"/>
      <c r="AE123" s="769"/>
      <c r="AF123" s="770">
        <v>11019</v>
      </c>
      <c r="AG123" s="768"/>
      <c r="AH123" s="768"/>
      <c r="AI123" s="768"/>
      <c r="AJ123" s="769"/>
      <c r="AK123" s="770">
        <v>4801</v>
      </c>
      <c r="AL123" s="768"/>
      <c r="AM123" s="768"/>
      <c r="AN123" s="768"/>
      <c r="AO123" s="769"/>
      <c r="AP123" s="815">
        <v>0.3</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440</v>
      </c>
      <c r="BP123" s="869"/>
      <c r="BQ123" s="823">
        <v>3637421</v>
      </c>
      <c r="BR123" s="824"/>
      <c r="BS123" s="824"/>
      <c r="BT123" s="824"/>
      <c r="BU123" s="824"/>
      <c r="BV123" s="824">
        <v>3690900</v>
      </c>
      <c r="BW123" s="824"/>
      <c r="BX123" s="824"/>
      <c r="BY123" s="824"/>
      <c r="BZ123" s="824"/>
      <c r="CA123" s="824">
        <v>3440674</v>
      </c>
      <c r="CB123" s="824"/>
      <c r="CC123" s="824"/>
      <c r="CD123" s="824"/>
      <c r="CE123" s="824"/>
      <c r="CF123" s="734"/>
      <c r="CG123" s="735"/>
      <c r="CH123" s="735"/>
      <c r="CI123" s="735"/>
      <c r="CJ123" s="825"/>
      <c r="CK123" s="860"/>
      <c r="CL123" s="846"/>
      <c r="CM123" s="846"/>
      <c r="CN123" s="846"/>
      <c r="CO123" s="847"/>
      <c r="CP123" s="826" t="s">
        <v>383</v>
      </c>
      <c r="CQ123" s="827"/>
      <c r="CR123" s="827"/>
      <c r="CS123" s="827"/>
      <c r="CT123" s="827"/>
      <c r="CU123" s="827"/>
      <c r="CV123" s="827"/>
      <c r="CW123" s="827"/>
      <c r="CX123" s="827"/>
      <c r="CY123" s="827"/>
      <c r="CZ123" s="827"/>
      <c r="DA123" s="827"/>
      <c r="DB123" s="827"/>
      <c r="DC123" s="827"/>
      <c r="DD123" s="827"/>
      <c r="DE123" s="827"/>
      <c r="DF123" s="828"/>
      <c r="DG123" s="767" t="s">
        <v>223</v>
      </c>
      <c r="DH123" s="768"/>
      <c r="DI123" s="768"/>
      <c r="DJ123" s="768"/>
      <c r="DK123" s="769"/>
      <c r="DL123" s="770" t="s">
        <v>223</v>
      </c>
      <c r="DM123" s="768"/>
      <c r="DN123" s="768"/>
      <c r="DO123" s="768"/>
      <c r="DP123" s="769"/>
      <c r="DQ123" s="770" t="s">
        <v>223</v>
      </c>
      <c r="DR123" s="768"/>
      <c r="DS123" s="768"/>
      <c r="DT123" s="768"/>
      <c r="DU123" s="769"/>
      <c r="DV123" s="815" t="s">
        <v>223</v>
      </c>
      <c r="DW123" s="816"/>
      <c r="DX123" s="816"/>
      <c r="DY123" s="816"/>
      <c r="DZ123" s="817"/>
    </row>
    <row r="124" spans="1:130" s="199" customFormat="1" ht="26.25" customHeight="1" thickBot="1" x14ac:dyDescent="0.2">
      <c r="A124" s="808"/>
      <c r="B124" s="809"/>
      <c r="C124" s="812" t="s">
        <v>429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223</v>
      </c>
      <c r="AB124" s="768"/>
      <c r="AC124" s="768"/>
      <c r="AD124" s="768"/>
      <c r="AE124" s="769"/>
      <c r="AF124" s="770" t="s">
        <v>223</v>
      </c>
      <c r="AG124" s="768"/>
      <c r="AH124" s="768"/>
      <c r="AI124" s="768"/>
      <c r="AJ124" s="769"/>
      <c r="AK124" s="770" t="s">
        <v>223</v>
      </c>
      <c r="AL124" s="768"/>
      <c r="AM124" s="768"/>
      <c r="AN124" s="768"/>
      <c r="AO124" s="769"/>
      <c r="AP124" s="815" t="s">
        <v>223</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29.8</v>
      </c>
      <c r="BR124" s="822"/>
      <c r="BS124" s="822"/>
      <c r="BT124" s="822"/>
      <c r="BU124" s="822"/>
      <c r="BV124" s="822">
        <v>43.7</v>
      </c>
      <c r="BW124" s="822"/>
      <c r="BX124" s="822"/>
      <c r="BY124" s="822"/>
      <c r="BZ124" s="822"/>
      <c r="CA124" s="822">
        <v>50.4</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223</v>
      </c>
      <c r="DH124" s="751"/>
      <c r="DI124" s="751"/>
      <c r="DJ124" s="751"/>
      <c r="DK124" s="752"/>
      <c r="DL124" s="753" t="s">
        <v>223</v>
      </c>
      <c r="DM124" s="751"/>
      <c r="DN124" s="751"/>
      <c r="DO124" s="751"/>
      <c r="DP124" s="752"/>
      <c r="DQ124" s="753" t="s">
        <v>223</v>
      </c>
      <c r="DR124" s="751"/>
      <c r="DS124" s="751"/>
      <c r="DT124" s="751"/>
      <c r="DU124" s="752"/>
      <c r="DV124" s="839" t="s">
        <v>223</v>
      </c>
      <c r="DW124" s="840"/>
      <c r="DX124" s="840"/>
      <c r="DY124" s="840"/>
      <c r="DZ124" s="841"/>
    </row>
    <row r="125" spans="1:130" s="199" customFormat="1" ht="26.25" customHeight="1" x14ac:dyDescent="0.15">
      <c r="A125" s="808"/>
      <c r="B125" s="809"/>
      <c r="C125" s="812" t="s">
        <v>431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223</v>
      </c>
      <c r="AB125" s="768"/>
      <c r="AC125" s="768"/>
      <c r="AD125" s="768"/>
      <c r="AE125" s="769"/>
      <c r="AF125" s="770" t="s">
        <v>223</v>
      </c>
      <c r="AG125" s="768"/>
      <c r="AH125" s="768"/>
      <c r="AI125" s="768"/>
      <c r="AJ125" s="769"/>
      <c r="AK125" s="770" t="s">
        <v>223</v>
      </c>
      <c r="AL125" s="768"/>
      <c r="AM125" s="768"/>
      <c r="AN125" s="768"/>
      <c r="AO125" s="769"/>
      <c r="AP125" s="815" t="s">
        <v>223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223</v>
      </c>
      <c r="DH125" s="833"/>
      <c r="DI125" s="833"/>
      <c r="DJ125" s="833"/>
      <c r="DK125" s="833"/>
      <c r="DL125" s="833" t="s">
        <v>223</v>
      </c>
      <c r="DM125" s="833"/>
      <c r="DN125" s="833"/>
      <c r="DO125" s="833"/>
      <c r="DP125" s="833"/>
      <c r="DQ125" s="833" t="s">
        <v>223</v>
      </c>
      <c r="DR125" s="833"/>
      <c r="DS125" s="833"/>
      <c r="DT125" s="833"/>
      <c r="DU125" s="833"/>
      <c r="DV125" s="834" t="s">
        <v>223</v>
      </c>
      <c r="DW125" s="834"/>
      <c r="DX125" s="834"/>
      <c r="DY125" s="834"/>
      <c r="DZ125" s="835"/>
    </row>
    <row r="126" spans="1:130" s="199" customFormat="1" ht="26.25" customHeight="1" thickBot="1" x14ac:dyDescent="0.2">
      <c r="A126" s="808"/>
      <c r="B126" s="809"/>
      <c r="C126" s="812" t="s">
        <v>433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3026</v>
      </c>
      <c r="AB126" s="768"/>
      <c r="AC126" s="768"/>
      <c r="AD126" s="768"/>
      <c r="AE126" s="769"/>
      <c r="AF126" s="770">
        <v>5895</v>
      </c>
      <c r="AG126" s="768"/>
      <c r="AH126" s="768"/>
      <c r="AI126" s="768"/>
      <c r="AJ126" s="769"/>
      <c r="AK126" s="770">
        <v>10354</v>
      </c>
      <c r="AL126" s="768"/>
      <c r="AM126" s="768"/>
      <c r="AN126" s="768"/>
      <c r="AO126" s="769"/>
      <c r="AP126" s="815">
        <v>0.7</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t="s">
        <v>223</v>
      </c>
      <c r="DH126" s="805"/>
      <c r="DI126" s="805"/>
      <c r="DJ126" s="805"/>
      <c r="DK126" s="805"/>
      <c r="DL126" s="805" t="s">
        <v>223</v>
      </c>
      <c r="DM126" s="805"/>
      <c r="DN126" s="805"/>
      <c r="DO126" s="805"/>
      <c r="DP126" s="805"/>
      <c r="DQ126" s="805" t="s">
        <v>223</v>
      </c>
      <c r="DR126" s="805"/>
      <c r="DS126" s="805"/>
      <c r="DT126" s="805"/>
      <c r="DU126" s="805"/>
      <c r="DV126" s="782" t="s">
        <v>223</v>
      </c>
      <c r="DW126" s="782"/>
      <c r="DX126" s="782"/>
      <c r="DY126" s="782"/>
      <c r="DZ126" s="783"/>
    </row>
    <row r="127" spans="1:130" s="199" customFormat="1" ht="26.25" customHeight="1" x14ac:dyDescent="0.15">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223</v>
      </c>
      <c r="AB127" s="768"/>
      <c r="AC127" s="768"/>
      <c r="AD127" s="768"/>
      <c r="AE127" s="769"/>
      <c r="AF127" s="770" t="s">
        <v>223</v>
      </c>
      <c r="AG127" s="768"/>
      <c r="AH127" s="768"/>
      <c r="AI127" s="768"/>
      <c r="AJ127" s="769"/>
      <c r="AK127" s="770" t="s">
        <v>223</v>
      </c>
      <c r="AL127" s="768"/>
      <c r="AM127" s="768"/>
      <c r="AN127" s="768"/>
      <c r="AO127" s="769"/>
      <c r="AP127" s="815" t="s">
        <v>223</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223</v>
      </c>
      <c r="DH127" s="805"/>
      <c r="DI127" s="805"/>
      <c r="DJ127" s="805"/>
      <c r="DK127" s="805"/>
      <c r="DL127" s="805" t="s">
        <v>223</v>
      </c>
      <c r="DM127" s="805"/>
      <c r="DN127" s="805"/>
      <c r="DO127" s="805"/>
      <c r="DP127" s="805"/>
      <c r="DQ127" s="805" t="s">
        <v>223</v>
      </c>
      <c r="DR127" s="805"/>
      <c r="DS127" s="805"/>
      <c r="DT127" s="805"/>
      <c r="DU127" s="805"/>
      <c r="DV127" s="782" t="s">
        <v>223</v>
      </c>
      <c r="DW127" s="782"/>
      <c r="DX127" s="782"/>
      <c r="DY127" s="782"/>
      <c r="DZ127" s="783"/>
    </row>
    <row r="128" spans="1:130" s="199" customFormat="1" ht="26.25" customHeight="1" thickBot="1" x14ac:dyDescent="0.2">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v>21449</v>
      </c>
      <c r="AB128" s="789"/>
      <c r="AC128" s="789"/>
      <c r="AD128" s="789"/>
      <c r="AE128" s="790"/>
      <c r="AF128" s="791">
        <v>21403</v>
      </c>
      <c r="AG128" s="789"/>
      <c r="AH128" s="789"/>
      <c r="AI128" s="789"/>
      <c r="AJ128" s="790"/>
      <c r="AK128" s="791">
        <v>18823</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223</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t="s">
        <v>223</v>
      </c>
      <c r="DH128" s="779"/>
      <c r="DI128" s="779"/>
      <c r="DJ128" s="779"/>
      <c r="DK128" s="779"/>
      <c r="DL128" s="779" t="s">
        <v>223</v>
      </c>
      <c r="DM128" s="779"/>
      <c r="DN128" s="779"/>
      <c r="DO128" s="779"/>
      <c r="DP128" s="779"/>
      <c r="DQ128" s="779" t="s">
        <v>223</v>
      </c>
      <c r="DR128" s="779"/>
      <c r="DS128" s="779"/>
      <c r="DT128" s="779"/>
      <c r="DU128" s="779"/>
      <c r="DV128" s="780" t="s">
        <v>223</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1767148</v>
      </c>
      <c r="AB129" s="768"/>
      <c r="AC129" s="768"/>
      <c r="AD129" s="768"/>
      <c r="AE129" s="769"/>
      <c r="AF129" s="770">
        <v>1819140</v>
      </c>
      <c r="AG129" s="768"/>
      <c r="AH129" s="768"/>
      <c r="AI129" s="768"/>
      <c r="AJ129" s="769"/>
      <c r="AK129" s="770">
        <v>1755615</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223</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263135</v>
      </c>
      <c r="AB130" s="768"/>
      <c r="AC130" s="768"/>
      <c r="AD130" s="768"/>
      <c r="AE130" s="769"/>
      <c r="AF130" s="770">
        <v>257642</v>
      </c>
      <c r="AG130" s="768"/>
      <c r="AH130" s="768"/>
      <c r="AI130" s="768"/>
      <c r="AJ130" s="769"/>
      <c r="AK130" s="770">
        <v>254596</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9.5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1504013</v>
      </c>
      <c r="AB131" s="751"/>
      <c r="AC131" s="751"/>
      <c r="AD131" s="751"/>
      <c r="AE131" s="752"/>
      <c r="AF131" s="753">
        <v>1561498</v>
      </c>
      <c r="AG131" s="751"/>
      <c r="AH131" s="751"/>
      <c r="AI131" s="751"/>
      <c r="AJ131" s="752"/>
      <c r="AK131" s="753">
        <v>1501019</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v>50.4</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9.0073024630000003</v>
      </c>
      <c r="AB132" s="731"/>
      <c r="AC132" s="731"/>
      <c r="AD132" s="731"/>
      <c r="AE132" s="732"/>
      <c r="AF132" s="733">
        <v>9.5970664069999998</v>
      </c>
      <c r="AG132" s="731"/>
      <c r="AH132" s="731"/>
      <c r="AI132" s="731"/>
      <c r="AJ132" s="732"/>
      <c r="AK132" s="733">
        <v>10.09121137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9.1</v>
      </c>
      <c r="AB133" s="710"/>
      <c r="AC133" s="710"/>
      <c r="AD133" s="710"/>
      <c r="AE133" s="711"/>
      <c r="AF133" s="709">
        <v>9.3000000000000007</v>
      </c>
      <c r="AG133" s="710"/>
      <c r="AH133" s="710"/>
      <c r="AI133" s="710"/>
      <c r="AJ133" s="711"/>
      <c r="AK133" s="709">
        <v>9.5</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24" sqref="A2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22" t="s">
        <v>468</v>
      </c>
      <c r="L7" s="256"/>
      <c r="M7" s="257" t="s">
        <v>469</v>
      </c>
      <c r="N7" s="258"/>
    </row>
    <row r="8" spans="1:16" x14ac:dyDescent="0.15">
      <c r="A8" s="250"/>
      <c r="B8" s="246"/>
      <c r="C8" s="246"/>
      <c r="D8" s="246"/>
      <c r="E8" s="246"/>
      <c r="F8" s="246"/>
      <c r="G8" s="259"/>
      <c r="H8" s="260"/>
      <c r="I8" s="260"/>
      <c r="J8" s="261"/>
      <c r="K8" s="1123"/>
      <c r="L8" s="262" t="s">
        <v>470</v>
      </c>
      <c r="M8" s="263" t="s">
        <v>471</v>
      </c>
      <c r="N8" s="264" t="s">
        <v>472</v>
      </c>
    </row>
    <row r="9" spans="1:16" x14ac:dyDescent="0.15">
      <c r="A9" s="250"/>
      <c r="B9" s="246"/>
      <c r="C9" s="246"/>
      <c r="D9" s="246"/>
      <c r="E9" s="246"/>
      <c r="F9" s="246"/>
      <c r="G9" s="1136" t="s">
        <v>473</v>
      </c>
      <c r="H9" s="1137"/>
      <c r="I9" s="1137"/>
      <c r="J9" s="1138"/>
      <c r="K9" s="265">
        <v>548634</v>
      </c>
      <c r="L9" s="266">
        <v>261878</v>
      </c>
      <c r="M9" s="267">
        <v>189696</v>
      </c>
      <c r="N9" s="268">
        <v>38.1</v>
      </c>
    </row>
    <row r="10" spans="1:16" x14ac:dyDescent="0.15">
      <c r="A10" s="250"/>
      <c r="B10" s="246"/>
      <c r="C10" s="246"/>
      <c r="D10" s="246"/>
      <c r="E10" s="246"/>
      <c r="F10" s="246"/>
      <c r="G10" s="1136" t="s">
        <v>474</v>
      </c>
      <c r="H10" s="1137"/>
      <c r="I10" s="1137"/>
      <c r="J10" s="1138"/>
      <c r="K10" s="269">
        <v>50871</v>
      </c>
      <c r="L10" s="270">
        <v>24282</v>
      </c>
      <c r="M10" s="271">
        <v>21936</v>
      </c>
      <c r="N10" s="272">
        <v>10.7</v>
      </c>
    </row>
    <row r="11" spans="1:16" ht="13.5" customHeight="1" x14ac:dyDescent="0.15">
      <c r="A11" s="250"/>
      <c r="B11" s="246"/>
      <c r="C11" s="246"/>
      <c r="D11" s="246"/>
      <c r="E11" s="246"/>
      <c r="F11" s="246"/>
      <c r="G11" s="1136" t="s">
        <v>475</v>
      </c>
      <c r="H11" s="1137"/>
      <c r="I11" s="1137"/>
      <c r="J11" s="1138"/>
      <c r="K11" s="269">
        <v>86312</v>
      </c>
      <c r="L11" s="270">
        <v>41199</v>
      </c>
      <c r="M11" s="271">
        <v>29437</v>
      </c>
      <c r="N11" s="272">
        <v>40</v>
      </c>
    </row>
    <row r="12" spans="1:16" ht="13.5" customHeight="1" x14ac:dyDescent="0.15">
      <c r="A12" s="250"/>
      <c r="B12" s="246"/>
      <c r="C12" s="246"/>
      <c r="D12" s="246"/>
      <c r="E12" s="246"/>
      <c r="F12" s="246"/>
      <c r="G12" s="1136" t="s">
        <v>476</v>
      </c>
      <c r="H12" s="1137"/>
      <c r="I12" s="1137"/>
      <c r="J12" s="1138"/>
      <c r="K12" s="269" t="s">
        <v>477</v>
      </c>
      <c r="L12" s="270" t="s">
        <v>477</v>
      </c>
      <c r="M12" s="271">
        <v>3160</v>
      </c>
      <c r="N12" s="272" t="s">
        <v>477</v>
      </c>
    </row>
    <row r="13" spans="1:16" ht="13.5" customHeight="1" x14ac:dyDescent="0.15">
      <c r="A13" s="250"/>
      <c r="B13" s="246"/>
      <c r="C13" s="246"/>
      <c r="D13" s="246"/>
      <c r="E13" s="246"/>
      <c r="F13" s="246"/>
      <c r="G13" s="1136" t="s">
        <v>478</v>
      </c>
      <c r="H13" s="1137"/>
      <c r="I13" s="1137"/>
      <c r="J13" s="1138"/>
      <c r="K13" s="269" t="s">
        <v>477</v>
      </c>
      <c r="L13" s="270" t="s">
        <v>477</v>
      </c>
      <c r="M13" s="271" t="s">
        <v>477</v>
      </c>
      <c r="N13" s="272" t="s">
        <v>477</v>
      </c>
    </row>
    <row r="14" spans="1:16" ht="13.5" customHeight="1" x14ac:dyDescent="0.15">
      <c r="A14" s="250"/>
      <c r="B14" s="246"/>
      <c r="C14" s="246"/>
      <c r="D14" s="246"/>
      <c r="E14" s="246"/>
      <c r="F14" s="246"/>
      <c r="G14" s="1136" t="s">
        <v>479</v>
      </c>
      <c r="H14" s="1137"/>
      <c r="I14" s="1137"/>
      <c r="J14" s="1138"/>
      <c r="K14" s="269">
        <v>5238</v>
      </c>
      <c r="L14" s="270">
        <v>2500</v>
      </c>
      <c r="M14" s="271">
        <v>9091</v>
      </c>
      <c r="N14" s="272">
        <v>-72.5</v>
      </c>
    </row>
    <row r="15" spans="1:16" ht="13.5" customHeight="1" x14ac:dyDescent="0.15">
      <c r="A15" s="250"/>
      <c r="B15" s="246"/>
      <c r="C15" s="246"/>
      <c r="D15" s="246"/>
      <c r="E15" s="246"/>
      <c r="F15" s="246"/>
      <c r="G15" s="1136" t="s">
        <v>480</v>
      </c>
      <c r="H15" s="1137"/>
      <c r="I15" s="1137"/>
      <c r="J15" s="1138"/>
      <c r="K15" s="269">
        <v>24791</v>
      </c>
      <c r="L15" s="270">
        <v>11833</v>
      </c>
      <c r="M15" s="271">
        <v>4470</v>
      </c>
      <c r="N15" s="272">
        <v>164.7</v>
      </c>
    </row>
    <row r="16" spans="1:16" x14ac:dyDescent="0.15">
      <c r="A16" s="250"/>
      <c r="B16" s="246"/>
      <c r="C16" s="246"/>
      <c r="D16" s="246"/>
      <c r="E16" s="246"/>
      <c r="F16" s="246"/>
      <c r="G16" s="1139" t="s">
        <v>481</v>
      </c>
      <c r="H16" s="1140"/>
      <c r="I16" s="1140"/>
      <c r="J16" s="1141"/>
      <c r="K16" s="270">
        <v>-55289</v>
      </c>
      <c r="L16" s="270">
        <v>-26391</v>
      </c>
      <c r="M16" s="271">
        <v>-19414</v>
      </c>
      <c r="N16" s="272">
        <v>35.9</v>
      </c>
    </row>
    <row r="17" spans="1:16" x14ac:dyDescent="0.15">
      <c r="A17" s="250"/>
      <c r="B17" s="246"/>
      <c r="C17" s="246"/>
      <c r="D17" s="246"/>
      <c r="E17" s="246"/>
      <c r="F17" s="246"/>
      <c r="G17" s="1139" t="s">
        <v>171</v>
      </c>
      <c r="H17" s="1140"/>
      <c r="I17" s="1140"/>
      <c r="J17" s="1141"/>
      <c r="K17" s="270">
        <v>660557</v>
      </c>
      <c r="L17" s="270">
        <v>315302</v>
      </c>
      <c r="M17" s="271">
        <v>238376</v>
      </c>
      <c r="N17" s="272">
        <v>32.299999999999997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33" t="s">
        <v>486</v>
      </c>
      <c r="H21" s="1134"/>
      <c r="I21" s="1134"/>
      <c r="J21" s="1135"/>
      <c r="K21" s="282">
        <v>28.64</v>
      </c>
      <c r="L21" s="283">
        <v>21.75</v>
      </c>
      <c r="M21" s="284">
        <v>6.89</v>
      </c>
      <c r="N21" s="251"/>
      <c r="O21" s="285"/>
      <c r="P21" s="281"/>
    </row>
    <row r="22" spans="1:16" s="286" customFormat="1" x14ac:dyDescent="0.15">
      <c r="A22" s="281"/>
      <c r="B22" s="251"/>
      <c r="C22" s="251"/>
      <c r="D22" s="251"/>
      <c r="E22" s="251"/>
      <c r="F22" s="251"/>
      <c r="G22" s="1133" t="s">
        <v>487</v>
      </c>
      <c r="H22" s="1134"/>
      <c r="I22" s="1134"/>
      <c r="J22" s="1135"/>
      <c r="K22" s="287">
        <v>96.6</v>
      </c>
      <c r="L22" s="288">
        <v>95.2</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22" t="s">
        <v>468</v>
      </c>
      <c r="L30" s="256"/>
      <c r="M30" s="257" t="s">
        <v>469</v>
      </c>
      <c r="N30" s="258"/>
    </row>
    <row r="31" spans="1:16" x14ac:dyDescent="0.15">
      <c r="A31" s="250"/>
      <c r="B31" s="246"/>
      <c r="C31" s="246"/>
      <c r="D31" s="246"/>
      <c r="E31" s="246"/>
      <c r="F31" s="246"/>
      <c r="G31" s="259"/>
      <c r="H31" s="260"/>
      <c r="I31" s="260"/>
      <c r="J31" s="261"/>
      <c r="K31" s="1123"/>
      <c r="L31" s="262" t="s">
        <v>470</v>
      </c>
      <c r="M31" s="263" t="s">
        <v>471</v>
      </c>
      <c r="N31" s="264" t="s">
        <v>472</v>
      </c>
    </row>
    <row r="32" spans="1:16" ht="27" customHeight="1" x14ac:dyDescent="0.15">
      <c r="A32" s="250"/>
      <c r="B32" s="246"/>
      <c r="C32" s="246"/>
      <c r="D32" s="246"/>
      <c r="E32" s="246"/>
      <c r="F32" s="246"/>
      <c r="G32" s="1124" t="s">
        <v>491</v>
      </c>
      <c r="H32" s="1125"/>
      <c r="I32" s="1125"/>
      <c r="J32" s="1126"/>
      <c r="K32" s="296">
        <v>301963</v>
      </c>
      <c r="L32" s="296">
        <v>144135</v>
      </c>
      <c r="M32" s="297">
        <v>139853</v>
      </c>
      <c r="N32" s="298">
        <v>3.1</v>
      </c>
    </row>
    <row r="33" spans="1:16" ht="13.5" customHeight="1" x14ac:dyDescent="0.15">
      <c r="A33" s="250"/>
      <c r="B33" s="246"/>
      <c r="C33" s="246"/>
      <c r="D33" s="246"/>
      <c r="E33" s="246"/>
      <c r="F33" s="246"/>
      <c r="G33" s="1124" t="s">
        <v>492</v>
      </c>
      <c r="H33" s="1125"/>
      <c r="I33" s="1125"/>
      <c r="J33" s="1126"/>
      <c r="K33" s="296" t="s">
        <v>477</v>
      </c>
      <c r="L33" s="296" t="s">
        <v>477</v>
      </c>
      <c r="M33" s="297" t="s">
        <v>477</v>
      </c>
      <c r="N33" s="298" t="s">
        <v>477</v>
      </c>
    </row>
    <row r="34" spans="1:16" ht="27" customHeight="1" x14ac:dyDescent="0.15">
      <c r="A34" s="250"/>
      <c r="B34" s="246"/>
      <c r="C34" s="246"/>
      <c r="D34" s="246"/>
      <c r="E34" s="246"/>
      <c r="F34" s="246"/>
      <c r="G34" s="1124" t="s">
        <v>493</v>
      </c>
      <c r="H34" s="1125"/>
      <c r="I34" s="1125"/>
      <c r="J34" s="1126"/>
      <c r="K34" s="296" t="s">
        <v>477</v>
      </c>
      <c r="L34" s="296" t="s">
        <v>477</v>
      </c>
      <c r="M34" s="297">
        <v>4</v>
      </c>
      <c r="N34" s="298" t="s">
        <v>477</v>
      </c>
    </row>
    <row r="35" spans="1:16" ht="27" customHeight="1" x14ac:dyDescent="0.15">
      <c r="A35" s="250"/>
      <c r="B35" s="246"/>
      <c r="C35" s="246"/>
      <c r="D35" s="246"/>
      <c r="E35" s="246"/>
      <c r="F35" s="246"/>
      <c r="G35" s="1124" t="s">
        <v>494</v>
      </c>
      <c r="H35" s="1125"/>
      <c r="I35" s="1125"/>
      <c r="J35" s="1126"/>
      <c r="K35" s="296">
        <v>102600</v>
      </c>
      <c r="L35" s="296">
        <v>48974</v>
      </c>
      <c r="M35" s="297">
        <v>31890</v>
      </c>
      <c r="N35" s="298">
        <v>53.6</v>
      </c>
    </row>
    <row r="36" spans="1:16" ht="27" customHeight="1" x14ac:dyDescent="0.15">
      <c r="A36" s="250"/>
      <c r="B36" s="246"/>
      <c r="C36" s="246"/>
      <c r="D36" s="246"/>
      <c r="E36" s="246"/>
      <c r="F36" s="246"/>
      <c r="G36" s="1124" t="s">
        <v>495</v>
      </c>
      <c r="H36" s="1125"/>
      <c r="I36" s="1125"/>
      <c r="J36" s="1126"/>
      <c r="K36" s="296">
        <v>5140</v>
      </c>
      <c r="L36" s="296">
        <v>2453</v>
      </c>
      <c r="M36" s="297">
        <v>5316</v>
      </c>
      <c r="N36" s="298">
        <v>-53.9</v>
      </c>
    </row>
    <row r="37" spans="1:16" ht="13.5" customHeight="1" x14ac:dyDescent="0.15">
      <c r="A37" s="250"/>
      <c r="B37" s="246"/>
      <c r="C37" s="246"/>
      <c r="D37" s="246"/>
      <c r="E37" s="246"/>
      <c r="F37" s="246"/>
      <c r="G37" s="1124" t="s">
        <v>496</v>
      </c>
      <c r="H37" s="1125"/>
      <c r="I37" s="1125"/>
      <c r="J37" s="1126"/>
      <c r="K37" s="296">
        <v>15155</v>
      </c>
      <c r="L37" s="296">
        <v>7234</v>
      </c>
      <c r="M37" s="297">
        <v>1757</v>
      </c>
      <c r="N37" s="298">
        <v>311.7</v>
      </c>
    </row>
    <row r="38" spans="1:16" ht="27" customHeight="1" x14ac:dyDescent="0.15">
      <c r="A38" s="250"/>
      <c r="B38" s="246"/>
      <c r="C38" s="246"/>
      <c r="D38" s="246"/>
      <c r="E38" s="246"/>
      <c r="F38" s="246"/>
      <c r="G38" s="1127" t="s">
        <v>497</v>
      </c>
      <c r="H38" s="1128"/>
      <c r="I38" s="1128"/>
      <c r="J38" s="1129"/>
      <c r="K38" s="299">
        <v>32</v>
      </c>
      <c r="L38" s="299">
        <v>15</v>
      </c>
      <c r="M38" s="300">
        <v>42</v>
      </c>
      <c r="N38" s="301">
        <v>-64.3</v>
      </c>
      <c r="O38" s="295"/>
    </row>
    <row r="39" spans="1:16" x14ac:dyDescent="0.15">
      <c r="A39" s="250"/>
      <c r="B39" s="246"/>
      <c r="C39" s="246"/>
      <c r="D39" s="246"/>
      <c r="E39" s="246"/>
      <c r="F39" s="246"/>
      <c r="G39" s="1127" t="s">
        <v>498</v>
      </c>
      <c r="H39" s="1128"/>
      <c r="I39" s="1128"/>
      <c r="J39" s="1129"/>
      <c r="K39" s="302">
        <v>-18823</v>
      </c>
      <c r="L39" s="302">
        <v>-8985</v>
      </c>
      <c r="M39" s="303">
        <v>-8426</v>
      </c>
      <c r="N39" s="304">
        <v>6.6</v>
      </c>
      <c r="O39" s="295"/>
    </row>
    <row r="40" spans="1:16" ht="27" customHeight="1" x14ac:dyDescent="0.15">
      <c r="A40" s="250"/>
      <c r="B40" s="246"/>
      <c r="C40" s="246"/>
      <c r="D40" s="246"/>
      <c r="E40" s="246"/>
      <c r="F40" s="246"/>
      <c r="G40" s="1124" t="s">
        <v>499</v>
      </c>
      <c r="H40" s="1125"/>
      <c r="I40" s="1125"/>
      <c r="J40" s="1126"/>
      <c r="K40" s="302">
        <v>-254596</v>
      </c>
      <c r="L40" s="302">
        <v>-121526</v>
      </c>
      <c r="M40" s="303">
        <v>-127711</v>
      </c>
      <c r="N40" s="304">
        <v>-4.8</v>
      </c>
      <c r="O40" s="295"/>
    </row>
    <row r="41" spans="1:16" x14ac:dyDescent="0.15">
      <c r="A41" s="250"/>
      <c r="B41" s="246"/>
      <c r="C41" s="246"/>
      <c r="D41" s="246"/>
      <c r="E41" s="246"/>
      <c r="F41" s="246"/>
      <c r="G41" s="1130" t="s">
        <v>283</v>
      </c>
      <c r="H41" s="1131"/>
      <c r="I41" s="1131"/>
      <c r="J41" s="1132"/>
      <c r="K41" s="296">
        <v>151471</v>
      </c>
      <c r="L41" s="302">
        <v>72301</v>
      </c>
      <c r="M41" s="303">
        <v>42725</v>
      </c>
      <c r="N41" s="304">
        <v>69.2</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17" t="s">
        <v>468</v>
      </c>
      <c r="J49" s="1119" t="s">
        <v>503</v>
      </c>
      <c r="K49" s="1120"/>
      <c r="L49" s="1120"/>
      <c r="M49" s="1120"/>
      <c r="N49" s="1121"/>
    </row>
    <row r="50" spans="1:14" x14ac:dyDescent="0.15">
      <c r="A50" s="250"/>
      <c r="B50" s="246"/>
      <c r="C50" s="246"/>
      <c r="D50" s="246"/>
      <c r="E50" s="246"/>
      <c r="F50" s="246"/>
      <c r="G50" s="314"/>
      <c r="H50" s="315"/>
      <c r="I50" s="1118"/>
      <c r="J50" s="316" t="s">
        <v>504</v>
      </c>
      <c r="K50" s="317" t="s">
        <v>505</v>
      </c>
      <c r="L50" s="318" t="s">
        <v>506</v>
      </c>
      <c r="M50" s="319" t="s">
        <v>507</v>
      </c>
      <c r="N50" s="320" t="s">
        <v>508</v>
      </c>
    </row>
    <row r="51" spans="1:14" x14ac:dyDescent="0.15">
      <c r="A51" s="250"/>
      <c r="B51" s="246"/>
      <c r="C51" s="246"/>
      <c r="D51" s="246"/>
      <c r="E51" s="246"/>
      <c r="F51" s="246"/>
      <c r="G51" s="312" t="s">
        <v>509</v>
      </c>
      <c r="H51" s="313"/>
      <c r="I51" s="321">
        <v>605573</v>
      </c>
      <c r="J51" s="322">
        <v>283641</v>
      </c>
      <c r="K51" s="323">
        <v>107.1</v>
      </c>
      <c r="L51" s="324">
        <v>228305</v>
      </c>
      <c r="M51" s="325">
        <v>5.6</v>
      </c>
      <c r="N51" s="326">
        <v>101.5</v>
      </c>
    </row>
    <row r="52" spans="1:14" x14ac:dyDescent="0.15">
      <c r="A52" s="250"/>
      <c r="B52" s="246"/>
      <c r="C52" s="246"/>
      <c r="D52" s="246"/>
      <c r="E52" s="246"/>
      <c r="F52" s="246"/>
      <c r="G52" s="327"/>
      <c r="H52" s="328" t="s">
        <v>510</v>
      </c>
      <c r="I52" s="329">
        <v>178628</v>
      </c>
      <c r="J52" s="330">
        <v>83667</v>
      </c>
      <c r="K52" s="331">
        <v>18.7</v>
      </c>
      <c r="L52" s="332">
        <v>86611</v>
      </c>
      <c r="M52" s="333">
        <v>-20.399999999999999</v>
      </c>
      <c r="N52" s="334">
        <v>39.1</v>
      </c>
    </row>
    <row r="53" spans="1:14" x14ac:dyDescent="0.15">
      <c r="A53" s="250"/>
      <c r="B53" s="246"/>
      <c r="C53" s="246"/>
      <c r="D53" s="246"/>
      <c r="E53" s="246"/>
      <c r="F53" s="246"/>
      <c r="G53" s="312" t="s">
        <v>511</v>
      </c>
      <c r="H53" s="313"/>
      <c r="I53" s="321">
        <v>294014</v>
      </c>
      <c r="J53" s="322">
        <v>136687</v>
      </c>
      <c r="K53" s="323">
        <v>-51.8</v>
      </c>
      <c r="L53" s="324">
        <v>316331</v>
      </c>
      <c r="M53" s="325">
        <v>38.6</v>
      </c>
      <c r="N53" s="326">
        <v>-90.4</v>
      </c>
    </row>
    <row r="54" spans="1:14" x14ac:dyDescent="0.15">
      <c r="A54" s="250"/>
      <c r="B54" s="246"/>
      <c r="C54" s="246"/>
      <c r="D54" s="246"/>
      <c r="E54" s="246"/>
      <c r="F54" s="246"/>
      <c r="G54" s="327"/>
      <c r="H54" s="328" t="s">
        <v>510</v>
      </c>
      <c r="I54" s="329">
        <v>106263</v>
      </c>
      <c r="J54" s="330">
        <v>49402</v>
      </c>
      <c r="K54" s="331">
        <v>-41</v>
      </c>
      <c r="L54" s="332">
        <v>106387</v>
      </c>
      <c r="M54" s="333">
        <v>22.8</v>
      </c>
      <c r="N54" s="334">
        <v>-63.8</v>
      </c>
    </row>
    <row r="55" spans="1:14" x14ac:dyDescent="0.15">
      <c r="A55" s="250"/>
      <c r="B55" s="246"/>
      <c r="C55" s="246"/>
      <c r="D55" s="246"/>
      <c r="E55" s="246"/>
      <c r="F55" s="246"/>
      <c r="G55" s="312" t="s">
        <v>512</v>
      </c>
      <c r="H55" s="313"/>
      <c r="I55" s="321">
        <v>445204</v>
      </c>
      <c r="J55" s="322">
        <v>206495</v>
      </c>
      <c r="K55" s="323">
        <v>51.1</v>
      </c>
      <c r="L55" s="324">
        <v>333013</v>
      </c>
      <c r="M55" s="325">
        <v>5.3</v>
      </c>
      <c r="N55" s="326">
        <v>45.8</v>
      </c>
    </row>
    <row r="56" spans="1:14" x14ac:dyDescent="0.15">
      <c r="A56" s="250"/>
      <c r="B56" s="246"/>
      <c r="C56" s="246"/>
      <c r="D56" s="246"/>
      <c r="E56" s="246"/>
      <c r="F56" s="246"/>
      <c r="G56" s="327"/>
      <c r="H56" s="328" t="s">
        <v>510</v>
      </c>
      <c r="I56" s="329">
        <v>168888</v>
      </c>
      <c r="J56" s="330">
        <v>78334</v>
      </c>
      <c r="K56" s="331">
        <v>58.6</v>
      </c>
      <c r="L56" s="332">
        <v>126732</v>
      </c>
      <c r="M56" s="333">
        <v>19.100000000000001</v>
      </c>
      <c r="N56" s="334">
        <v>39.5</v>
      </c>
    </row>
    <row r="57" spans="1:14" x14ac:dyDescent="0.15">
      <c r="A57" s="250"/>
      <c r="B57" s="246"/>
      <c r="C57" s="246"/>
      <c r="D57" s="246"/>
      <c r="E57" s="246"/>
      <c r="F57" s="246"/>
      <c r="G57" s="312" t="s">
        <v>513</v>
      </c>
      <c r="H57" s="313"/>
      <c r="I57" s="321">
        <v>538063</v>
      </c>
      <c r="J57" s="322">
        <v>256587</v>
      </c>
      <c r="K57" s="323">
        <v>24.3</v>
      </c>
      <c r="L57" s="324">
        <v>280458</v>
      </c>
      <c r="M57" s="325">
        <v>-15.8</v>
      </c>
      <c r="N57" s="326">
        <v>40.1</v>
      </c>
    </row>
    <row r="58" spans="1:14" x14ac:dyDescent="0.15">
      <c r="A58" s="250"/>
      <c r="B58" s="246"/>
      <c r="C58" s="246"/>
      <c r="D58" s="246"/>
      <c r="E58" s="246"/>
      <c r="F58" s="246"/>
      <c r="G58" s="327"/>
      <c r="H58" s="328" t="s">
        <v>510</v>
      </c>
      <c r="I58" s="329">
        <v>149315</v>
      </c>
      <c r="J58" s="330">
        <v>71204</v>
      </c>
      <c r="K58" s="331">
        <v>-9.1</v>
      </c>
      <c r="L58" s="332">
        <v>127286</v>
      </c>
      <c r="M58" s="333">
        <v>0.4</v>
      </c>
      <c r="N58" s="334">
        <v>-9.5</v>
      </c>
    </row>
    <row r="59" spans="1:14" x14ac:dyDescent="0.15">
      <c r="A59" s="250"/>
      <c r="B59" s="246"/>
      <c r="C59" s="246"/>
      <c r="D59" s="246"/>
      <c r="E59" s="246"/>
      <c r="F59" s="246"/>
      <c r="G59" s="312" t="s">
        <v>514</v>
      </c>
      <c r="H59" s="313"/>
      <c r="I59" s="321">
        <v>484755</v>
      </c>
      <c r="J59" s="322">
        <v>231387</v>
      </c>
      <c r="K59" s="323">
        <v>-9.8000000000000007</v>
      </c>
      <c r="L59" s="324">
        <v>291945</v>
      </c>
      <c r="M59" s="325">
        <v>4.0999999999999996</v>
      </c>
      <c r="N59" s="326">
        <v>-13.9</v>
      </c>
    </row>
    <row r="60" spans="1:14" x14ac:dyDescent="0.15">
      <c r="A60" s="250"/>
      <c r="B60" s="246"/>
      <c r="C60" s="246"/>
      <c r="D60" s="246"/>
      <c r="E60" s="246"/>
      <c r="F60" s="246"/>
      <c r="G60" s="327"/>
      <c r="H60" s="328" t="s">
        <v>510</v>
      </c>
      <c r="I60" s="335">
        <v>148723</v>
      </c>
      <c r="J60" s="330">
        <v>70989</v>
      </c>
      <c r="K60" s="331">
        <v>-0.3</v>
      </c>
      <c r="L60" s="332">
        <v>127651</v>
      </c>
      <c r="M60" s="333">
        <v>0.3</v>
      </c>
      <c r="N60" s="334">
        <v>-0.6</v>
      </c>
    </row>
    <row r="61" spans="1:14" x14ac:dyDescent="0.15">
      <c r="A61" s="250"/>
      <c r="B61" s="246"/>
      <c r="C61" s="246"/>
      <c r="D61" s="246"/>
      <c r="E61" s="246"/>
      <c r="F61" s="246"/>
      <c r="G61" s="312" t="s">
        <v>515</v>
      </c>
      <c r="H61" s="336"/>
      <c r="I61" s="337">
        <v>473522</v>
      </c>
      <c r="J61" s="338">
        <v>222959</v>
      </c>
      <c r="K61" s="339">
        <v>24.2</v>
      </c>
      <c r="L61" s="340">
        <v>290010</v>
      </c>
      <c r="M61" s="341">
        <v>7.6</v>
      </c>
      <c r="N61" s="326">
        <v>16.600000000000001</v>
      </c>
    </row>
    <row r="62" spans="1:14" x14ac:dyDescent="0.15">
      <c r="A62" s="250"/>
      <c r="B62" s="246"/>
      <c r="C62" s="246"/>
      <c r="D62" s="246"/>
      <c r="E62" s="246"/>
      <c r="F62" s="246"/>
      <c r="G62" s="327"/>
      <c r="H62" s="328" t="s">
        <v>510</v>
      </c>
      <c r="I62" s="329">
        <v>150363</v>
      </c>
      <c r="J62" s="330">
        <v>70719</v>
      </c>
      <c r="K62" s="331">
        <v>5.4</v>
      </c>
      <c r="L62" s="332">
        <v>114933</v>
      </c>
      <c r="M62" s="333">
        <v>4.4000000000000004</v>
      </c>
      <c r="N62" s="334">
        <v>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41" sqref="A4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1" zoomScale="75" zoomScaleNormal="75" zoomScaleSheetLayoutView="55" workbookViewId="0">
      <selection activeCell="AC30" sqref="AC3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42" t="s">
        <v>3</v>
      </c>
      <c r="D47" s="1142"/>
      <c r="E47" s="1143"/>
      <c r="F47" s="11">
        <v>16.55</v>
      </c>
      <c r="G47" s="12">
        <v>21.51</v>
      </c>
      <c r="H47" s="12">
        <v>22.63</v>
      </c>
      <c r="I47" s="12">
        <v>26</v>
      </c>
      <c r="J47" s="13">
        <v>25.72</v>
      </c>
    </row>
    <row r="48" spans="2:10" ht="57.75" customHeight="1" x14ac:dyDescent="0.15">
      <c r="B48" s="14"/>
      <c r="C48" s="1144" t="s">
        <v>4</v>
      </c>
      <c r="D48" s="1144"/>
      <c r="E48" s="1145"/>
      <c r="F48" s="15">
        <v>4.4000000000000004</v>
      </c>
      <c r="G48" s="16">
        <v>3.81</v>
      </c>
      <c r="H48" s="16">
        <v>5.87</v>
      </c>
      <c r="I48" s="16">
        <v>7.12</v>
      </c>
      <c r="J48" s="17">
        <v>6.79</v>
      </c>
    </row>
    <row r="49" spans="2:10" ht="57.75" customHeight="1" thickBot="1" x14ac:dyDescent="0.2">
      <c r="B49" s="18"/>
      <c r="C49" s="1146" t="s">
        <v>5</v>
      </c>
      <c r="D49" s="1146"/>
      <c r="E49" s="1147"/>
      <c r="F49" s="19">
        <v>2.61</v>
      </c>
      <c r="G49" s="20">
        <v>4.4000000000000004</v>
      </c>
      <c r="H49" s="20">
        <v>2.0499999999999998</v>
      </c>
      <c r="I49" s="20">
        <v>5.43</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2018-02-23T01:47:55Z</cp:lastPrinted>
  <dcterms:created xsi:type="dcterms:W3CDTF">2018-01-24T03:15:56Z</dcterms:created>
  <dcterms:modified xsi:type="dcterms:W3CDTF">2018-11-02T11:12:19Z</dcterms:modified>
  <cp:category/>
</cp:coreProperties>
</file>