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570" firstSheet="10"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36" i="9"/>
  <c r="CO35" i="9"/>
  <c r="AM35" i="9"/>
  <c r="C35" i="9"/>
  <c r="CO34" i="9"/>
  <c r="BW34" i="9"/>
  <c r="BW35" i="9" s="1"/>
  <c r="BW36" i="9" s="1"/>
  <c r="BW37" i="9" s="1"/>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<sst xmlns="http://schemas.openxmlformats.org/spreadsheetml/2006/main" count="1030" uniqueCount="547">
  <si>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</si>
  <si>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</si>
  <si>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</si>
  <si>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</si>
  <si>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</si>
  <si>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</si>
  <si>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</si>
  <si>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</si>
  <si>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</si>
  <si>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</si>
  <si>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</si>
  <si>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</si>
  <si>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</si>
  <si>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</si>
  <si>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</si>
  <si>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</si>
  <si>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</si>
  <si>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</si>
  <si>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</si>
  <si>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</si>
  <si>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</si>
  <si>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</si>
  <si>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</si>
  <si>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</si>
  <si>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</si>
  <si>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</si>
  <si>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</si>
  <si>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</si>
  <si>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</si>
  <si>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</si>
  <si>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</si>
  <si>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</si>
  <si>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</si>
  <si>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</si>
  <si>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</si>
  <si>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</si>
  <si>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</si>
  <si>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</si>
  <si>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</si>
  <si>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</si>
  <si>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</si>
  <si>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</si>
  <si>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</si>
  <si>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</si>
  <si>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</si>
  <si>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</si>
  <si>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</si>
  <si>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</si>
  <si>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</si>
  <si>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</si>
  <si>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</si>
  <si>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</si>
  <si>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</si>
  <si>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</si>
  <si>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</si>
  <si>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</si>
  <si>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</si>
  <si>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</si>
  <si>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</si>
  <si>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</si>
  <si>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</si>
  <si>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</si>
  <si>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</si>
  <si>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</si>
  <si>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</si>
  <si>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</si>
  <si>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</si>
  <si>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</si>
  <si>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</si>
  <si>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</si>
  <si>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</si>
  <si>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</si>
  <si>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</si>
  <si>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</si>
  <si>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</si>
  <si>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</si>
  <si>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</si>
  <si>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</si>
  <si>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</si>
  <si>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</si>
  <si>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</si>
  <si>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真狩村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</si>
  <si>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</si>
  <si>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</si>
  <si>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</si>
  <si>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</si>
  <si>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</si>
  <si>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</si>
  <si>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</si>
  <si>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</si>
  <si>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</si>
  <si>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</si>
  <si>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</si>
  <si>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</si>
  <si>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</si>
  <si>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</si>
  <si>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</si>
  <si>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</si>
  <si>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</si>
  <si>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</si>
  <si>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</si>
  <si>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</si>
  <si>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</si>
  <si>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</si>
  <si>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</si>
  <si>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</si>
  <si>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</si>
  <si>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</si>
  <si>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</si>
  <si>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</si>
  <si>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</si>
  <si>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</si>
  <si>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</si>
  <si>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</si>
  <si>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</si>
  <si>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</si>
  <si>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</si>
  <si>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</si>
  <si>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</si>
  <si>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</si>
  <si>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</si>
  <si>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</si>
  <si>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</si>
  <si>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</si>
  <si>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</si>
  <si>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</si>
  <si>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</si>
  <si>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</si>
  <si>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</si>
  <si>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</si>
  <si>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</si>
  <si>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</si>
  <si>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</si>
  <si>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</si>
  <si>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</si>
  <si>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</si>
  <si>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</si>
  <si>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</si>
  <si>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</si>
  <si>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</si>
  <si>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</si>
  <si>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</si>
  <si>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</si>
  <si>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</si>
  <si>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</si>
  <si>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</si>
  <si>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</si>
  <si>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</si>
  <si>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</si>
  <si>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</si>
  <si>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</si>
  <si>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</si>
  <si>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</si>
  <si>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</si>
  <si>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</si>
  <si>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</si>
  <si>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</si>
  <si>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</si>
  <si>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</si>
  <si>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</si>
  <si>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</si>
  <si>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</si>
  <si>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</si>
  <si>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</si>
  <si>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</si>
  <si>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</si>
  <si>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</si>
  <si>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</si>
  <si>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</si>
  <si>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</si>
  <si>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</si>
  <si>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</si>
  <si>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</si>
  <si>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</si>
  <si>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</si>
  <si>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</si>
  <si>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</si>
  <si>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</si>
  <si>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</si>
  <si>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</si>
  <si>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</si>
  <si>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</si>
  <si>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</si>
  <si>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</si>
  <si>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</si>
  <si>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</si>
  <si>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</si>
  <si>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</si>
  <si>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</si>
  <si>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</si>
  <si>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</si>
  <si>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</si>
  <si>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</si>
  <si>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北海道真狩村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</si>
  <si>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</si>
  <si>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</si>
  <si>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</si>
  <si>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</si>
  <si>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</si>
  <si>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</si>
  <si>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</si>
  <si>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</si>
  <si>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</si>
  <si>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</si>
  <si>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</si>
  <si>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</si>
  <si>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</si>
  <si>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</si>
  <si>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</si>
  <si>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</si>
  <si>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</si>
  <si>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</si>
  <si>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</si>
  <si>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</si>
  <si>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</si>
  <si>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</si>
  <si>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</si>
  <si>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</si>
  <si>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</si>
  <si>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</si>
  <si>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</si>
  <si>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</si>
  <si>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</si>
  <si>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</si>
  <si>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</si>
  <si>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</si>
  <si>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</si>
  <si>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</si>
  <si>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</si>
  <si>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</si>
  <si>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</si>
  <si>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</si>
  <si>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</si>
  <si>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</si>
  <si>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</si>
  <si>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</si>
  <si>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</si>
  <si>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</si>
  <si>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</si>
  <si>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</si>
  <si>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</si>
  <si>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</si>
  <si>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</si>
  <si>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</si>
  <si>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</si>
  <si>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</si>
  <si>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</si>
  <si>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</si>
  <si>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</si>
  <si>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</si>
  <si>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</si>
  <si>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</si>
  <si>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</si>
  <si>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</si>
  <si>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</si>
  <si>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</si>
  <si>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</si>
  <si>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</si>
  <si>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</si>
  <si>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</si>
  <si>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</si>
  <si>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</si>
  <si>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</si>
  <si>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</si>
  <si>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</si>
  <si>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</si>
  <si>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</si>
  <si>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</si>
  <si>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</si>
  <si>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</si>
  <si>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</si>
  <si>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</si>
  <si>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</si>
  <si>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</si>
  <si>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</si>
  <si>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</si>
  <si>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</si>
  <si>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</si>
  <si>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</si>
  <si>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</si>
  <si>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</si>
  <si>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</si>
  <si>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</si>
  <si>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</si>
  <si>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</si>
  <si>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</si>
  <si>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</si>
  <si>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</si>
  <si>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</si>
  <si>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</si>
  <si>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</si>
  <si>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</si>
  <si>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</si>
  <si>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</si>
  <si>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</si>
  <si>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</si>
  <si>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</si>
  <si>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</si>
  <si>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</si>
  <si>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</si>
  <si>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</si>
  <si>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</si>
  <si>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</si>
  <si>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</si>
  <si>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</si>
  <si>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</si>
  <si>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</si>
  <si>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</si>
  <si>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</si>
  <si>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</si>
  <si>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</si>
  <si>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</si>
  <si>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</si>
  <si>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</si>
  <si>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</si>
  <si>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</si>
  <si>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</si>
  <si>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</si>
  <si>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</si>
  <si>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</si>
  <si>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</si>
  <si>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</si>
  <si>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</si>
  <si>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</si>
  <si>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</si>
  <si>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</si>
  <si>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</si>
  <si>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</si>
  <si>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</si>
  <si>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</si>
  <si>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</si>
  <si>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</si>
  <si>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</si>
  <si>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</si>
  <si>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</si>
  <si>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</si>
  <si>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</si>
  <si>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</si>
  <si>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</si>
  <si>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</si>
  <si>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</si>
  <si>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北海道真狩村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</si>
  <si>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</si>
  <si>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</si>
  <si>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</si>
  <si>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</si>
  <si>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</si>
  <si>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</si>
  <si>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</si>
  <si>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</si>
  <si>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</si>
  <si>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</si>
  <si>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</si>
  <si>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</si>
  <si>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</si>
  <si>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</si>
  <si>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</si>
  <si>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</si>
  <si>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</si>
  <si>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</si>
  <si>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</si>
  <si>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</si>
  <si>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</si>
  <si>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</si>
  <si>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</si>
  <si>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</si>
  <si>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</si>
  <si>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</si>
  <si>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</si>
  <si>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</si>
  <si>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</si>
  <si>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</si>
  <si>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</si>
  <si>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</si>
  <si>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</si>
  <si>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</si>
  <si>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</si>
  <si>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</si>
  <si>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</si>
  <si>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</si>
  <si>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</si>
  <si>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</si>
  <si>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</si>
  <si>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</si>
  <si>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</si>
  <si>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</si>
  <si>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</si>
  <si>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</si>
  <si>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</si>
  <si>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</si>
  <si>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</si>
  <si>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</si>
  <si>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</si>
  <si>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</si>
  <si>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</si>
  <si>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</si>
  <si>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</si>
  <si>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</si>
  <si>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</si>
  <si>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</si>
  <si>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</si>
  <si>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</si>
  <si>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</si>
  <si>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</si>
  <si>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</si>
  <si>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</si>
  <si>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</si>
  <si>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</si>
  <si>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</si>
  <si>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</si>
  <si>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</si>
  <si>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</si>
  <si>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</si>
  <si>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</si>
  <si>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</si>
  <si>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</si>
  <si>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</si>
  <si>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</si>
  <si>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</si>
  <si>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</si>
  <si>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</si>
  <si>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</si>
  <si>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</si>
  <si>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</si>
  <si>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</si>
  <si>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</si>
  <si>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</si>
  <si>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</si>
  <si>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</si>
  <si>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</si>
  <si>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</si>
  <si>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</si>
  <si>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</si>
  <si>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</si>
  <si>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</si>
  <si>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</si>
  <si>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国民健康保険診療所事業特別会計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</si>
  <si>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</si>
  <si>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</si>
  <si>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</si>
  <si>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</si>
  <si>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</si>
  <si>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</si>
  <si>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</si>
  <si>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</si>
  <si>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</si>
  <si>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</si>
  <si>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</si>
  <si>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</si>
  <si>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</si>
  <si>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</si>
  <si>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</si>
  <si>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</si>
  <si>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</si>
  <si>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</si>
  <si>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</si>
  <si>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</si>
  <si>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</si>
  <si>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</si>
  <si>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</si>
  <si>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</si>
  <si>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</si>
  <si>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</si>
  <si>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</si>
  <si>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</si>
  <si>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</si>
  <si>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</si>
  <si>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</si>
  <si>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</si>
  <si>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</si>
  <si>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</si>
  <si>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</si>
  <si>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</si>
  <si>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</si>
  <si>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</si>
  <si>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</si>
  <si>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</si>
  <si>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</si>
  <si>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</si>
  <si>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</si>
  <si>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</si>
  <si>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</si>
  <si>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</si>
  <si>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</si>
  <si>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</si>
  <si>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</si>
  <si>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</si>
  <si>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</si>
  <si>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</si>
  <si>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</si>
  <si>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</si>
  <si>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</si>
  <si>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</si>
  <si>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</si>
  <si>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</si>
  <si>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</si>
  <si>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</si>
  <si>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</si>
  <si>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</si>
  <si>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</si>
  <si>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</si>
  <si>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</si>
  <si>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</si>
  <si>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</si>
  <si>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</si>
  <si>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</si>
  <si>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</si>
  <si>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</si>
  <si>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</si>
  <si>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</si>
  <si>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</si>
  <si>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</si>
  <si>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</si>
  <si>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</si>
  <si>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</si>
  <si>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</si>
  <si>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</si>
  <si>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</si>
  <si>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</si>
  <si>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</si>
  <si>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</si>
  <si>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</si>
  <si>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公共下水道事業特別会計</t>
  </si>
  <si>
    <t>簡易水道事業特別会計</t>
  </si>
  <si>
    <t>国民健康保険事業特別会計</t>
  </si>
  <si>
    <t>後期高齢者医療特別会計</t>
  </si>
  <si>
    <t>国民健康保険診療所事業特別会計</t>
  </si>
  <si>
    <t>その他会計（赤字）</t>
  </si>
  <si>
    <t>その他会計（黒字）</t>
  </si>
  <si>
    <t>-</t>
    <phoneticPr fontId="2"/>
  </si>
  <si>
    <t>後志広域連合</t>
    <rPh sb="0" eb="2">
      <t>シリベシ</t>
    </rPh>
    <rPh sb="2" eb="4">
      <t>コウイキ</t>
    </rPh>
    <rPh sb="4" eb="6">
      <t>レンゴウ</t>
    </rPh>
    <phoneticPr fontId="2"/>
  </si>
  <si>
    <t>羊蹄山麓環境衛生組合</t>
    <rPh sb="0" eb="2">
      <t>ヨウテイ</t>
    </rPh>
    <rPh sb="2" eb="4">
      <t>サンロク</t>
    </rPh>
    <rPh sb="4" eb="6">
      <t>カンキョウ</t>
    </rPh>
    <rPh sb="6" eb="8">
      <t>エイセイ</t>
    </rPh>
    <rPh sb="8" eb="10">
      <t>クミアイ</t>
    </rPh>
    <phoneticPr fontId="2"/>
  </si>
  <si>
    <t>羊蹄山ろく消防組合</t>
    <phoneticPr fontId="2"/>
  </si>
  <si>
    <t>後志教育研修センター</t>
    <phoneticPr fontId="2"/>
  </si>
  <si>
    <t>真狩フラワー振興公社</t>
    <rPh sb="0" eb="2">
      <t>マッカリ</t>
    </rPh>
    <rPh sb="6" eb="8">
      <t>シンコウ</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</si>
  <si>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</si>
  <si>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</si>
  <si>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</si>
  <si>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</si>
  <si>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</si>
  <si>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</si>
  <si>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</si>
  <si>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</si>
  <si>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</si>
  <si>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</si>
  <si>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</si>
  <si>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実質公債費率は０.２ポイント増の９.３％、将来負担比率は１３.９ポイント増の４３.７％とそれぞれ増加している。過去の大型事業の起債償還に伴い、実質公債費率、将来負担比率は減少傾向を続けて
いたが、平成２７年度の国営土地改良事業債発行（２５５百万円）や、簡易水道事業における老朽配水管の布設替事業（平成２５～３４年度、事業総額９００百万円）等によりそれぞれ増加していると考
えられる。今後も地方債発行額の増加が予測される状況であり、公債費の適正化に努める必要がある。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</si>
</sst>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136980</c:v>
                </c:pt>
                <c:pt idx="1">
                  <c:v>283641</c:v>
                </c:pt>
                <c:pt idx="2">
                  <c:v>136687</c:v>
                </c:pt>
                <c:pt idx="3">
                  <c:v>206495</c:v>
                </c:pt>
                <c:pt idx="4">
                  <c:v>256587</c:v>
                </c:pt>
              </c:numCache>
            </c:numRef>
          </c:val>
          <c:smooth val="0"/>
        </c:ser>
        <c:dLbls>
          <c:showLegendKey val="0"/>
          <c:showVal val="0"/>
          <c:showCatName val="0"/>
          <c:showSerName val="0"/>
          <c:showPercent val="0"/>
          <c:showBubbleSize val="0"/>
        </c:dLbls>
        <c:marker val="1"/>
        <c:smooth val="0"/>
        <c:axId val="116327168"/>
        <c:axId val="116329088"/>
      </c:lineChart>
      <c:catAx>
        <c:axId val="1163271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329088"/>
        <c:crosses val="autoZero"/>
        <c:auto val="1"/>
        <c:lblAlgn val="ctr"/>
        <c:lblOffset val="100"/>
        <c:tickLblSkip val="1"/>
        <c:tickMarkSkip val="1"/>
        <c:noMultiLvlLbl val="0"/>
      </c:catAx>
      <c:valAx>
        <c:axId val="11632908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327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3.4</c:v>
                </c:pt>
                <c:pt idx="1">
                  <c:v>4.4000000000000004</c:v>
                </c:pt>
                <c:pt idx="2">
                  <c:v>3.81</c:v>
                </c:pt>
                <c:pt idx="3">
                  <c:v>5.87</c:v>
                </c:pt>
                <c:pt idx="4">
                  <c:v>7.12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16.22</c:v>
                </c:pt>
                <c:pt idx="1">
                  <c:v>16.55</c:v>
                </c:pt>
                <c:pt idx="2">
                  <c:v>21.51</c:v>
                </c:pt>
                <c:pt idx="3">
                  <c:v>22.63</c:v>
                </c:pt>
                <c:pt idx="4">
                  <c:v>26</c:v>
                </c:pt>
              </c:numCache>
            </c:numRef>
          </c:val>
        </c:ser>
        <c:dLbls>
          <c:showLegendKey val="0"/>
          <c:showVal val="0"/>
          <c:showCatName val="0"/>
          <c:showSerName val="0"/>
          <c:showPercent val="0"/>
          <c:showBubbleSize val="0"/>
        </c:dLbls>
        <c:gapWidth val="250"/>
        <c:overlap val="100"/>
        <c:axId val="142592640"/>
        <c:axId val="142598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c:v>
                </c:pt>
                <c:pt idx="1">
                  <c:v>2.61</c:v>
                </c:pt>
                <c:pt idx="2">
                  <c:v>4.4000000000000004</c:v>
                </c:pt>
                <c:pt idx="3">
                  <c:v>2.0499999999999998</c:v>
                </c:pt>
                <c:pt idx="4">
                  <c:v>5.43</c:v>
                </c:pt>
              </c:numCache>
            </c:numRef>
          </c:val>
          <c:smooth val="0"/>
        </c:ser>
        <c:dLbls>
          <c:showLegendKey val="0"/>
          <c:showVal val="0"/>
          <c:showCatName val="0"/>
          <c:showSerName val="0"/>
          <c:showPercent val="0"/>
          <c:showBubbleSize val="0"/>
        </c:dLbls>
        <c:marker val="1"/>
        <c:smooth val="0"/>
        <c:axId val="142592640"/>
        <c:axId val="142598912"/>
      </c:lineChart>
      <c:catAx>
        <c:axId val="14259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2598912"/>
        <c:crosses val="autoZero"/>
        <c:auto val="1"/>
        <c:lblAlgn val="ctr"/>
        <c:lblOffset val="100"/>
        <c:tickLblSkip val="1"/>
        <c:tickMarkSkip val="1"/>
        <c:noMultiLvlLbl val="0"/>
      </c:catAx>
      <c:valAx>
        <c:axId val="14259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59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0.04</c:v>
                </c:pt>
                <c:pt idx="2">
                  <c:v>#N/A</c:v>
                </c:pt>
                <c:pt idx="3">
                  <c:v>0.47</c:v>
                </c:pt>
                <c:pt idx="4">
                  <c:v>#N/A</c:v>
                </c:pt>
                <c:pt idx="5">
                  <c:v>0.03</c:v>
                </c:pt>
                <c:pt idx="6">
                  <c:v>#N/A</c:v>
                </c:pt>
                <c:pt idx="7">
                  <c:v>0.14000000000000001</c:v>
                </c:pt>
                <c:pt idx="8">
                  <c:v>#N/A</c:v>
                </c:pt>
                <c:pt idx="9">
                  <c:v>0.04</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0.08</c:v>
                </c:pt>
                <c:pt idx="2">
                  <c:v>#N/A</c:v>
                </c:pt>
                <c:pt idx="3">
                  <c:v>0.08</c:v>
                </c:pt>
                <c:pt idx="4">
                  <c:v>#N/A</c:v>
                </c:pt>
                <c:pt idx="5">
                  <c:v>0.09</c:v>
                </c:pt>
                <c:pt idx="6">
                  <c:v>#N/A</c:v>
                </c:pt>
                <c:pt idx="7">
                  <c:v>0.1</c:v>
                </c:pt>
                <c:pt idx="8">
                  <c:v>#N/A</c:v>
                </c:pt>
                <c:pt idx="9">
                  <c:v>0.11</c:v>
                </c:pt>
              </c:numCache>
            </c:numRef>
          </c:val>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0.18</c:v>
                </c:pt>
                <c:pt idx="2">
                  <c:v>#N/A</c:v>
                </c:pt>
                <c:pt idx="3">
                  <c:v>0.08</c:v>
                </c:pt>
                <c:pt idx="4">
                  <c:v>#N/A</c:v>
                </c:pt>
                <c:pt idx="5">
                  <c:v>0.08</c:v>
                </c:pt>
                <c:pt idx="6">
                  <c:v>#N/A</c:v>
                </c:pt>
                <c:pt idx="7">
                  <c:v>0.1</c:v>
                </c:pt>
                <c:pt idx="8">
                  <c:v>#N/A</c:v>
                </c:pt>
                <c:pt idx="9">
                  <c:v>0.16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3.4</c:v>
                </c:pt>
                <c:pt idx="2">
                  <c:v>#N/A</c:v>
                </c:pt>
                <c:pt idx="3">
                  <c:v>4.4000000000000004</c:v>
                </c:pt>
                <c:pt idx="4">
                  <c:v>#N/A</c:v>
                </c:pt>
                <c:pt idx="5">
                  <c:v>3.81</c:v>
                </c:pt>
                <c:pt idx="6">
                  <c:v>#N/A</c:v>
                </c:pt>
                <c:pt idx="7">
                  <c:v>5.87</c:v>
                </c:pt>
                <c:pt idx="8">
                  <c:v>#N/A</c:v>
                </c:pt>
                <c:pt idx="9">
                  <c:v>7.11</c:v>
                </c:pt>
              </c:numCache>
            </c:numRef>
          </c:val>
        </c:ser>
        <c:dLbls>
          <c:showLegendKey val="0"/>
          <c:showVal val="0"/>
          <c:showCatName val="0"/>
          <c:showSerName val="0"/>
          <c:showPercent val="0"/>
          <c:showBubbleSize val="0"/>
        </c:dLbls>
        <c:gapWidth val="150"/>
        <c:overlap val="100"/>
        <c:axId val="143085952"/>
        <c:axId val="143087488"/>
      </c:barChart>
      <c:catAx>
        <c:axId val="14308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087488"/>
        <c:crosses val="autoZero"/>
        <c:auto val="1"/>
        <c:lblAlgn val="ctr"/>
        <c:lblOffset val="100"/>
        <c:tickLblSkip val="1"/>
        <c:tickMarkSkip val="1"/>
        <c:noMultiLvlLbl val="0"/>
      </c:catAx>
      <c:valAx>
        <c:axId val="14308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08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321</c:v>
                </c:pt>
                <c:pt idx="5">
                  <c:v>291</c:v>
                </c:pt>
                <c:pt idx="8">
                  <c:v>278</c:v>
                </c:pt>
                <c:pt idx="11">
                  <c:v>285</c:v>
                </c:pt>
                <c:pt idx="14">
                  <c:v>278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c:v>
                </c:pt>
                <c:pt idx="3">
                  <c:v>11</c:v>
                </c:pt>
                <c:pt idx="6">
                  <c:v>13</c:v>
                </c:pt>
                <c:pt idx="9">
                  <c:v>14</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85</c:v>
                </c:pt>
                <c:pt idx="3">
                  <c:v>89</c:v>
                </c:pt>
                <c:pt idx="6">
                  <c:v>101</c:v>
                </c:pt>
                <c:pt idx="9">
                  <c:v>101</c:v>
                </c:pt>
                <c:pt idx="12">
                  <c:v>109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390</c:v>
                </c:pt>
                <c:pt idx="3">
                  <c:v>337</c:v>
                </c:pt>
                <c:pt idx="6">
                  <c:v>310</c:v>
                </c:pt>
                <c:pt idx="9">
                  <c:v>305</c:v>
                </c:pt>
                <c:pt idx="12">
                  <c:v>299</c:v>
                </c:pt>
              </c:numCache>
            </c:numRef>
          </c:val>
        </c:ser>
        <c:dLbls>
          <c:showLegendKey val="0"/>
          <c:showVal val="0"/>
          <c:showCatName val="0"/>
          <c:showSerName val="0"/>
          <c:showPercent val="0"/>
          <c:showBubbleSize val="0"/>
        </c:dLbls>
        <c:gapWidth val="100"/>
        <c:overlap val="100"/>
        <c:axId val="1412096"/>
        <c:axId val="1426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172</c:v>
                </c:pt>
                <c:pt idx="2">
                  <c:v>#N/A</c:v>
                </c:pt>
                <c:pt idx="3">
                  <c:v>#N/A</c:v>
                </c:pt>
                <c:pt idx="4">
                  <c:v>146</c:v>
                </c:pt>
                <c:pt idx="5">
                  <c:v>#N/A</c:v>
                </c:pt>
                <c:pt idx="6">
                  <c:v>#N/A</c:v>
                </c:pt>
                <c:pt idx="7">
                  <c:v>146</c:v>
                </c:pt>
                <c:pt idx="8">
                  <c:v>#N/A</c:v>
                </c:pt>
                <c:pt idx="9">
                  <c:v>#N/A</c:v>
                </c:pt>
                <c:pt idx="10">
                  <c:v>135</c:v>
                </c:pt>
                <c:pt idx="11">
                  <c:v>#N/A</c:v>
                </c:pt>
                <c:pt idx="12">
                  <c:v>#N/A</c:v>
                </c:pt>
                <c:pt idx="13">
                  <c:v>151</c:v>
                </c:pt>
                <c:pt idx="14">
                  <c:v>#N/A</c:v>
                </c:pt>
              </c:numCache>
            </c:numRef>
          </c:val>
          <c:smooth val="0"/>
        </c:ser>
        <c:dLbls>
          <c:showLegendKey val="0"/>
          <c:showVal val="0"/>
          <c:showCatName val="0"/>
          <c:showSerName val="0"/>
          <c:showPercent val="0"/>
          <c:showBubbleSize val="0"/>
        </c:dLbls>
        <c:marker val="1"/>
        <c:smooth val="0"/>
        <c:axId val="1412096"/>
        <c:axId val="1426560"/>
      </c:lineChart>
      <c:catAx>
        <c:axId val="141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6560"/>
        <c:crosses val="autoZero"/>
        <c:auto val="1"/>
        <c:lblAlgn val="ctr"/>
        <c:lblOffset val="100"/>
        <c:tickLblSkip val="1"/>
        <c:tickMarkSkip val="1"/>
        <c:noMultiLvlLbl val="0"/>
      </c:catAx>
      <c:valAx>
        <c:axId val="1426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2386</c:v>
                </c:pt>
                <c:pt idx="5">
                  <c:v>2288</c:v>
                </c:pt>
                <c:pt idx="8">
                  <c:v>2171</c:v>
                </c:pt>
                <c:pt idx="11">
                  <c:v>2095</c:v>
                </c:pt>
                <c:pt idx="14">
                  <c:v>2162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264</c:v>
                </c:pt>
                <c:pt idx="5">
                  <c:v>244</c:v>
                </c:pt>
                <c:pt idx="8">
                  <c:v>246</c:v>
                </c:pt>
                <c:pt idx="11">
                  <c:v>322</c:v>
                </c:pt>
                <c:pt idx="14">
                  <c:v>414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985</c:v>
                </c:pt>
                <c:pt idx="5">
                  <c:v>1019</c:v>
                </c:pt>
                <c:pt idx="8">
                  <c:v>1204</c:v>
                </c:pt>
                <c:pt idx="11">
                  <c:v>1220</c:v>
                </c:pt>
                <c:pt idx="14">
                  <c:v>1115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559</c:v>
                </c:pt>
                <c:pt idx="3">
                  <c:v>551</c:v>
                </c:pt>
                <c:pt idx="6">
                  <c:v>513</c:v>
                </c:pt>
                <c:pt idx="9">
                  <c:v>443</c:v>
                </c:pt>
                <c:pt idx="12">
                  <c:v>398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34</c:v>
                </c:pt>
                <c:pt idx="6">
                  <c:v>34</c:v>
                </c:pt>
                <c:pt idx="9">
                  <c:v>47</c:v>
                </c:pt>
                <c:pt idx="12">
                  <c:v>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1081</c:v>
                </c:pt>
                <c:pt idx="3">
                  <c:v>1059</c:v>
                </c:pt>
                <c:pt idx="6">
                  <c:v>1065</c:v>
                </c:pt>
                <c:pt idx="9">
                  <c:v>1050</c:v>
                </c:pt>
                <c:pt idx="12">
                  <c:v>1137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46</c:v>
                </c:pt>
                <c:pt idx="3">
                  <c:v>36</c:v>
                </c:pt>
                <c:pt idx="6">
                  <c:v>25</c:v>
                </c:pt>
                <c:pt idx="9">
                  <c:v>15</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2826</c:v>
                </c:pt>
                <c:pt idx="3">
                  <c:v>2721</c:v>
                </c:pt>
                <c:pt idx="6">
                  <c:v>2584</c:v>
                </c:pt>
                <c:pt idx="9">
                  <c:v>2530</c:v>
                </c:pt>
                <c:pt idx="12">
                  <c:v>2791</c:v>
                </c:pt>
              </c:numCache>
            </c:numRef>
          </c:val>
        </c:ser>
        <c:dLbls>
          <c:showLegendKey val="0"/>
          <c:showVal val="0"/>
          <c:showCatName val="0"/>
          <c:showSerName val="0"/>
          <c:showPercent val="0"/>
          <c:showBubbleSize val="0"/>
        </c:dLbls>
        <c:gapWidth val="100"/>
        <c:overlap val="100"/>
        <c:axId val="136196096"/>
        <c:axId val="136198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876</c:v>
                </c:pt>
                <c:pt idx="2">
                  <c:v>#N/A</c:v>
                </c:pt>
                <c:pt idx="3">
                  <c:v>#N/A</c:v>
                </c:pt>
                <c:pt idx="4">
                  <c:v>851</c:v>
                </c:pt>
                <c:pt idx="5">
                  <c:v>#N/A</c:v>
                </c:pt>
                <c:pt idx="6">
                  <c:v>#N/A</c:v>
                </c:pt>
                <c:pt idx="7">
                  <c:v>601</c:v>
                </c:pt>
                <c:pt idx="8">
                  <c:v>#N/A</c:v>
                </c:pt>
                <c:pt idx="9">
                  <c:v>#N/A</c:v>
                </c:pt>
                <c:pt idx="10">
                  <c:v>449</c:v>
                </c:pt>
                <c:pt idx="11">
                  <c:v>#N/A</c:v>
                </c:pt>
                <c:pt idx="12">
                  <c:v>#N/A</c:v>
                </c:pt>
                <c:pt idx="13">
                  <c:v>683</c:v>
                </c:pt>
                <c:pt idx="14">
                  <c:v>#N/A</c:v>
                </c:pt>
              </c:numCache>
            </c:numRef>
          </c:val>
          <c:smooth val="0"/>
        </c:ser>
        <c:dLbls>
          <c:showLegendKey val="0"/>
          <c:showVal val="0"/>
          <c:showCatName val="0"/>
          <c:showSerName val="0"/>
          <c:showPercent val="0"/>
          <c:showBubbleSize val="0"/>
        </c:dLbls>
        <c:marker val="1"/>
        <c:smooth val="0"/>
        <c:axId val="136196096"/>
        <c:axId val="136198016"/>
      </c:lineChart>
      <c:catAx>
        <c:axId val="13619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198016"/>
        <c:crosses val="autoZero"/>
        <c:auto val="1"/>
        <c:lblAlgn val="ctr"/>
        <c:lblOffset val="100"/>
        <c:tickLblSkip val="1"/>
        <c:tickMarkSkip val="1"/>
        <c:noMultiLvlLbl val="0"/>
      </c:catAx>
      <c:valAx>
        <c:axId val="136198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19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3164928"/>
        <c:axId val="143166848"/>
      </c:scatterChart>
      <c:valAx>
        <c:axId val="1431649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166848"/>
        <c:crosses val="autoZero"/>
        <c:crossBetween val="midCat"/>
      </c:valAx>
      <c:valAx>
        <c:axId val="1431668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164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12.2</c:v>
                </c:pt>
                <c:pt idx="1">
                  <c:v>10.7</c:v>
                </c:pt>
                <c:pt idx="2">
                  <c:v>10.199999999999999</c:v>
                </c:pt>
                <c:pt idx="3">
                  <c:v>9.1</c:v>
                </c:pt>
                <c:pt idx="4">
                  <c:v>9.3000000000000007</c:v>
                </c:pt>
              </c:numCache>
            </c:numRef>
          </c:xVal>
          <c:yVal>
            <c:numRef>
              <c:f>公会計指標分析・財政指標組合せ分析表!$K$73:$O$73</c:f>
              <c:numCache>
                <c:formatCode>#,##0.0;"▲ "#,##0.0</c:formatCode>
                <c:ptCount val="5"/>
                <c:pt idx="0">
                  <c:v>61.4</c:v>
                </c:pt>
                <c:pt idx="1">
                  <c:v>53.9</c:v>
                </c:pt>
                <c:pt idx="2">
                  <c:v>37.9</c:v>
                </c:pt>
                <c:pt idx="3">
                  <c:v>29.8</c:v>
                </c:pt>
                <c:pt idx="4">
                  <c:v>43.7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44184064"/>
        <c:axId val="144185984"/>
      </c:scatterChart>
      <c:valAx>
        <c:axId val="144184064"/>
        <c:scaling>
          <c:orientation val="minMax"/>
          <c:max val="12.6"/>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185984"/>
        <c:crosses val="autoZero"/>
        <c:crossBetween val="midCat"/>
      </c:valAx>
      <c:valAx>
        <c:axId val="144185984"/>
        <c:scaling>
          <c:orientation val="minMax"/>
          <c:max val="7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184064"/>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大型事業に係る償還完了により地方債の元利償還金は減少しているものの、公営企業債分の準元利償還金は</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7.9</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ポイント増の</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109</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百万円と増加している。</a:t>
          </a:r>
          <a:endParaRPr lang="ja-JP" altLang="ja-JP" sz="1200">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実質公債費率の分子は平成</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20</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年度以降平成</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26</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年度まで減少していたが、本年度は</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11.9</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ポイント増の</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151</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百万となり、実質公債費率は</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0.2</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ポイント増の</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9.3</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％と昨年から若干悪化している。</a:t>
          </a:r>
          <a:endParaRPr lang="ja-JP" altLang="ja-JP" sz="12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将来負担額は前年度比で</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288</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百万円増加しており、主たる要因は国営土地改良事業に際し</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255</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百万円の地方債発行による地方債残高の増加</a:t>
          </a:r>
          <a:r>
            <a:rPr kumimoji="1" lang="ja-JP" altLang="en-US"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と思われる</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。この地方債の償還は平成</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29</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年度から始まり、実質公債費率の上昇が考えられるため、これまで以上に公債費の適正化に取り組む必要がある。</a:t>
          </a:r>
          <a:endParaRPr lang="ja-JP" altLang="ja-JP" sz="12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北海道真狩村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2,097
2,090
114.25
3,502,150
3,343,045
129,476
1,819,140
2,791,186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43.7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北海道真狩村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2,097
2,090
114.25
3,502,150
3,343,045
129,476
1,819,140
2,791,186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北海道真狩村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2,097
2,090
114.25
3,502,150
3,343,045
129,476
1,819,140
2,791,186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北海道真狩村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2,097
2,090
114.25
3,502,150
3,343,045
129,476
1,819,140
2,791,186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人口減少・高高齢化率（平成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％）に加え、村内に農業以外の産業が少ないため、財政基盤が弱く類似団体平均を下回っている。組織機構の見直しや民間委託の活用など、効率的な行財政運営を検討して歳出の縮減をめざすと共に、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真狩村まち・ひと・しごと創生人口ビジョン・総合戦略</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に沿った施策の重点化に努め、活力あるまちづくりを展開しつつ、財政の健全化を図る。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78922</xdr:rowOff>
    </xdr:to>
    <xdr:cxnSp macro="">
      <xdr:nvCxnSpPr>
        <xdr:cNvPr id="69" name="直線コネクタ 68"/>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78922</xdr:rowOff>
    </xdr:to>
    <xdr:cxnSp macro="">
      <xdr:nvCxnSpPr>
        <xdr:cNvPr id="72" name="直線コネクタ 71"/>
        <xdr:cNvCxnSpPr/>
      </xdr:nvCxnSpPr>
      <xdr:spPr>
        <a:xfrm>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8" name="直線コネクタ 77"/>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8" name="円/楕円 87"/>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95449</xdr:rowOff>
    </xdr:from>
    <xdr:ext cx="762000" cy="259045"/>
    <xdr:sp macro="" textlink="">
      <xdr:nvSpPr>
        <xdr:cNvPr id="89" name="財政力該当値テキスト"/>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0" name="円/楕円 89"/>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1" name="テキスト ボックス 90"/>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村税等徴収対策本部を設置して、村税、国民健康保険税、住宅料、上下水道料について徴収率をそれぞれ向上させて財源の確保に努めるとともに、</a:t>
          </a:r>
          <a:r>
            <a:rPr kumimoji="1" lang="en-US" altLang="ja-JP" sz="1100">
              <a:solidFill>
                <a:schemeClr val="dk1"/>
              </a:solidFill>
              <a:effectLst/>
              <a:latin typeface="+mn-lt"/>
              <a:ea typeface="+mn-ea"/>
              <a:cs typeface="+mn-cs"/>
            </a:rPr>
            <a:t>ICT</a:t>
          </a:r>
          <a:r>
            <a:rPr kumimoji="1" lang="ja-JP" altLang="ja-JP" sz="1100">
              <a:solidFill>
                <a:schemeClr val="dk1"/>
              </a:solidFill>
              <a:effectLst/>
              <a:latin typeface="+mn-lt"/>
              <a:ea typeface="+mn-ea"/>
              <a:cs typeface="+mn-cs"/>
            </a:rPr>
            <a:t>の導入推進による事務の効率化や民間委託、指定管理制度の活用により経費の削減に努め、経常経費比率の低下を目指している。</a:t>
          </a:r>
          <a:endParaRPr lang="ja-JP" altLang="ja-JP" sz="1400">
            <a:effectLst/>
          </a:endParaRPr>
        </a:p>
        <a:p>
          <a:r>
            <a:rPr kumimoji="1" lang="ja-JP" altLang="ja-JP" sz="1100">
              <a:solidFill>
                <a:schemeClr val="dk1"/>
              </a:solidFill>
              <a:effectLst/>
              <a:latin typeface="+mn-lt"/>
              <a:ea typeface="+mn-ea"/>
              <a:cs typeface="+mn-cs"/>
            </a:rPr>
            <a:t>　人件費に係るものが</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％前後と比較的高い水準にあるが、今後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年で職員数の約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割が定年退職を迎えるため、計画的な新規職員採用により人件費の削減に努める。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147955</xdr:rowOff>
    </xdr:from>
    <xdr:to>
      <xdr:col>7</xdr:col>
      <xdr:colOff>152400</xdr:colOff>
      <xdr:row>64</xdr:row>
      <xdr:rowOff>155998</xdr:rowOff>
    </xdr:to>
    <xdr:cxnSp macro="">
      <xdr:nvCxnSpPr>
        <xdr:cNvPr id="132" name="直線コネクタ 131"/>
        <xdr:cNvCxnSpPr/>
      </xdr:nvCxnSpPr>
      <xdr:spPr>
        <a:xfrm flipV="1">
          <a:off x="4114800" y="1112075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130387</xdr:rowOff>
    </xdr:from>
    <xdr:to>
      <xdr:col>6</xdr:col>
      <xdr:colOff>0</xdr:colOff>
      <xdr:row>64</xdr:row>
      <xdr:rowOff>155998</xdr:rowOff>
    </xdr:to>
    <xdr:cxnSp macro="">
      <xdr:nvCxnSpPr>
        <xdr:cNvPr id="135" name="直線コネクタ 134"/>
        <xdr:cNvCxnSpPr/>
      </xdr:nvCxnSpPr>
      <xdr:spPr>
        <a:xfrm>
          <a:off x="3225800" y="10931737"/>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130387</xdr:rowOff>
    </xdr:from>
    <xdr:to>
      <xdr:col>4</xdr:col>
      <xdr:colOff>482600</xdr:colOff>
      <xdr:row>64</xdr:row>
      <xdr:rowOff>43392</xdr:rowOff>
    </xdr:to>
    <xdr:cxnSp macro="">
      <xdr:nvCxnSpPr>
        <xdr:cNvPr id="138" name="直線コネクタ 137"/>
        <xdr:cNvCxnSpPr/>
      </xdr:nvCxnSpPr>
      <xdr:spPr>
        <a:xfrm flipV="1">
          <a:off x="2336800" y="1093173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43392</xdr:rowOff>
    </xdr:from>
    <xdr:to>
      <xdr:col>3</xdr:col>
      <xdr:colOff>279400</xdr:colOff>
      <xdr:row>64</xdr:row>
      <xdr:rowOff>91652</xdr:rowOff>
    </xdr:to>
    <xdr:cxnSp macro="">
      <xdr:nvCxnSpPr>
        <xdr:cNvPr id="141" name="直線コネクタ 140"/>
        <xdr:cNvCxnSpPr/>
      </xdr:nvCxnSpPr>
      <xdr:spPr>
        <a:xfrm flipV="1">
          <a:off x="1447800" y="110161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97155</xdr:rowOff>
    </xdr:from>
    <xdr:to>
      <xdr:col>7</xdr:col>
      <xdr:colOff>203200</xdr:colOff>
      <xdr:row>65</xdr:row>
      <xdr:rowOff>27305</xdr:rowOff>
    </xdr:to>
    <xdr:sp macro="" textlink="">
      <xdr:nvSpPr>
        <xdr:cNvPr id="151" name="円/楕円 150"/>
        <xdr:cNvSpPr/>
      </xdr:nvSpPr>
      <xdr:spPr>
        <a:xfrm>
          <a:off x="4902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69232</xdr:rowOff>
    </xdr:from>
    <xdr:ext cx="762000" cy="259045"/>
    <xdr:sp macro="" textlink="">
      <xdr:nvSpPr>
        <xdr:cNvPr id="152" name="財政構造の弾力性該当値テキスト"/>
        <xdr:cNvSpPr txBox="1"/>
      </xdr:nvSpPr>
      <xdr:spPr>
        <a:xfrm>
          <a:off x="5041900" y="110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105198</xdr:rowOff>
    </xdr:from>
    <xdr:to>
      <xdr:col>6</xdr:col>
      <xdr:colOff>50800</xdr:colOff>
      <xdr:row>65</xdr:row>
      <xdr:rowOff>35348</xdr:rowOff>
    </xdr:to>
    <xdr:sp macro="" textlink="">
      <xdr:nvSpPr>
        <xdr:cNvPr id="153" name="円/楕円 152"/>
        <xdr:cNvSpPr/>
      </xdr:nvSpPr>
      <xdr:spPr>
        <a:xfrm>
          <a:off x="4064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20125</xdr:rowOff>
    </xdr:from>
    <xdr:ext cx="736600" cy="259045"/>
    <xdr:sp macro="" textlink="">
      <xdr:nvSpPr>
        <xdr:cNvPr id="154" name="テキスト ボックス 153"/>
        <xdr:cNvSpPr txBox="1"/>
      </xdr:nvSpPr>
      <xdr:spPr>
        <a:xfrm>
          <a:off x="3733800" y="1116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79587</xdr:rowOff>
    </xdr:from>
    <xdr:to>
      <xdr:col>4</xdr:col>
      <xdr:colOff>533400</xdr:colOff>
      <xdr:row>64</xdr:row>
      <xdr:rowOff>9737</xdr:rowOff>
    </xdr:to>
    <xdr:sp macro="" textlink="">
      <xdr:nvSpPr>
        <xdr:cNvPr id="155" name="円/楕円 154"/>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165964</xdr:rowOff>
    </xdr:from>
    <xdr:ext cx="762000" cy="259045"/>
    <xdr:sp macro="" textlink="">
      <xdr:nvSpPr>
        <xdr:cNvPr id="156" name="テキスト ボックス 155"/>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164042</xdr:rowOff>
    </xdr:from>
    <xdr:to>
      <xdr:col>3</xdr:col>
      <xdr:colOff>330200</xdr:colOff>
      <xdr:row>64</xdr:row>
      <xdr:rowOff>94192</xdr:rowOff>
    </xdr:to>
    <xdr:sp macro="" textlink="">
      <xdr:nvSpPr>
        <xdr:cNvPr id="157" name="円/楕円 156"/>
        <xdr:cNvSpPr/>
      </xdr:nvSpPr>
      <xdr:spPr>
        <a:xfrm>
          <a:off x="2286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58" name="テキスト ボックス 157"/>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40852</xdr:rowOff>
    </xdr:from>
    <xdr:to>
      <xdr:col>2</xdr:col>
      <xdr:colOff>127000</xdr:colOff>
      <xdr:row>64</xdr:row>
      <xdr:rowOff>142452</xdr:rowOff>
    </xdr:to>
    <xdr:sp macro="" textlink="">
      <xdr:nvSpPr>
        <xdr:cNvPr id="159" name="円/楕円 158"/>
        <xdr:cNvSpPr/>
      </xdr:nvSpPr>
      <xdr:spPr>
        <a:xfrm>
          <a:off x="1397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127229</xdr:rowOff>
    </xdr:from>
    <xdr:ext cx="762000" cy="259045"/>
    <xdr:sp macro="" textlink="">
      <xdr:nvSpPr>
        <xdr:cNvPr id="160" name="テキスト ボックス 159"/>
        <xdr:cNvSpPr txBox="1"/>
      </xdr:nvSpPr>
      <xdr:spPr>
        <a:xfrm>
          <a:off x="1066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[518,343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人件費・物件費及び維持補修費の合計額の人口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金額が類似団体平均を上回っているのは、主に人件費が要因となっているが、これは、村内に民間事業者が少ないため、除排雪業務や保育所・各公共施設等の管理を一般職で行っているためである。</a:t>
          </a:r>
          <a:endParaRPr lang="ja-JP" altLang="ja-JP" sz="1400">
            <a:effectLst/>
          </a:endParaRPr>
        </a:p>
        <a:p>
          <a:r>
            <a:rPr kumimoji="1" lang="ja-JP" altLang="ja-JP" sz="1100">
              <a:solidFill>
                <a:schemeClr val="dk1"/>
              </a:solidFill>
              <a:effectLst/>
              <a:latin typeface="+mn-lt"/>
              <a:ea typeface="+mn-ea"/>
              <a:cs typeface="+mn-cs"/>
            </a:rPr>
            <a:t>　今後は、民間委託・指定管理者制度を積極的に導入しコスト低減に努める。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76609</xdr:rowOff>
    </xdr:from>
    <xdr:to>
      <xdr:col>7</xdr:col>
      <xdr:colOff>152400</xdr:colOff>
      <xdr:row>83</xdr:row>
      <xdr:rowOff>108465</xdr:rowOff>
    </xdr:to>
    <xdr:cxnSp macro="">
      <xdr:nvCxnSpPr>
        <xdr:cNvPr id="196" name="直線コネクタ 195"/>
        <xdr:cNvCxnSpPr/>
      </xdr:nvCxnSpPr>
      <xdr:spPr>
        <a:xfrm>
          <a:off x="4114800" y="14306959"/>
          <a:ext cx="838200" cy="3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59669</xdr:rowOff>
    </xdr:from>
    <xdr:to>
      <xdr:col>6</xdr:col>
      <xdr:colOff>0</xdr:colOff>
      <xdr:row>83</xdr:row>
      <xdr:rowOff>76609</xdr:rowOff>
    </xdr:to>
    <xdr:cxnSp macro="">
      <xdr:nvCxnSpPr>
        <xdr:cNvPr id="199" name="直線コネクタ 198"/>
        <xdr:cNvCxnSpPr/>
      </xdr:nvCxnSpPr>
      <xdr:spPr>
        <a:xfrm>
          <a:off x="3225800" y="14290019"/>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58782</xdr:rowOff>
    </xdr:from>
    <xdr:to>
      <xdr:col>4</xdr:col>
      <xdr:colOff>482600</xdr:colOff>
      <xdr:row>83</xdr:row>
      <xdr:rowOff>59669</xdr:rowOff>
    </xdr:to>
    <xdr:cxnSp macro="">
      <xdr:nvCxnSpPr>
        <xdr:cNvPr id="202" name="直線コネクタ 201"/>
        <xdr:cNvCxnSpPr/>
      </xdr:nvCxnSpPr>
      <xdr:spPr>
        <a:xfrm>
          <a:off x="2336800" y="14289132"/>
          <a:ext cx="889000" cy="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50239</xdr:rowOff>
    </xdr:from>
    <xdr:to>
      <xdr:col>3</xdr:col>
      <xdr:colOff>279400</xdr:colOff>
      <xdr:row>83</xdr:row>
      <xdr:rowOff>58782</xdr:rowOff>
    </xdr:to>
    <xdr:cxnSp macro="">
      <xdr:nvCxnSpPr>
        <xdr:cNvPr id="205" name="直線コネクタ 204"/>
        <xdr:cNvCxnSpPr/>
      </xdr:nvCxnSpPr>
      <xdr:spPr>
        <a:xfrm>
          <a:off x="1447800" y="14280589"/>
          <a:ext cx="889000" cy="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57665</xdr:rowOff>
    </xdr:from>
    <xdr:to>
      <xdr:col>7</xdr:col>
      <xdr:colOff>203200</xdr:colOff>
      <xdr:row>83</xdr:row>
      <xdr:rowOff>159265</xdr:rowOff>
    </xdr:to>
    <xdr:sp macro="" textlink="">
      <xdr:nvSpPr>
        <xdr:cNvPr id="215" name="円/楕円 214"/>
        <xdr:cNvSpPr/>
      </xdr:nvSpPr>
      <xdr:spPr>
        <a:xfrm>
          <a:off x="4902200" y="1428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29742</xdr:rowOff>
    </xdr:from>
    <xdr:ext cx="762000" cy="259045"/>
    <xdr:sp macro="" textlink="">
      <xdr:nvSpPr>
        <xdr:cNvPr id="216" name="人件費・物件費等の状況該当値テキスト"/>
        <xdr:cNvSpPr txBox="1"/>
      </xdr:nvSpPr>
      <xdr:spPr>
        <a:xfrm>
          <a:off x="5041900" y="1426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518,343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25809</xdr:rowOff>
    </xdr:from>
    <xdr:to>
      <xdr:col>6</xdr:col>
      <xdr:colOff>50800</xdr:colOff>
      <xdr:row>83</xdr:row>
      <xdr:rowOff>127409</xdr:rowOff>
    </xdr:to>
    <xdr:sp macro="" textlink="">
      <xdr:nvSpPr>
        <xdr:cNvPr id="217" name="円/楕円 216"/>
        <xdr:cNvSpPr/>
      </xdr:nvSpPr>
      <xdr:spPr>
        <a:xfrm>
          <a:off x="4064000" y="142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112186</xdr:rowOff>
    </xdr:from>
    <xdr:ext cx="736600" cy="259045"/>
    <xdr:sp macro="" textlink="">
      <xdr:nvSpPr>
        <xdr:cNvPr id="218" name="テキスト ボックス 217"/>
        <xdr:cNvSpPr txBox="1"/>
      </xdr:nvSpPr>
      <xdr:spPr>
        <a:xfrm>
          <a:off x="3733800" y="1434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490,620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8869</xdr:rowOff>
    </xdr:from>
    <xdr:to>
      <xdr:col>4</xdr:col>
      <xdr:colOff>533400</xdr:colOff>
      <xdr:row>83</xdr:row>
      <xdr:rowOff>110469</xdr:rowOff>
    </xdr:to>
    <xdr:sp macro="" textlink="">
      <xdr:nvSpPr>
        <xdr:cNvPr id="219" name="円/楕円 218"/>
        <xdr:cNvSpPr/>
      </xdr:nvSpPr>
      <xdr:spPr>
        <a:xfrm>
          <a:off x="3175000" y="1423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95246</xdr:rowOff>
    </xdr:from>
    <xdr:ext cx="762000" cy="259045"/>
    <xdr:sp macro="" textlink="">
      <xdr:nvSpPr>
        <xdr:cNvPr id="220" name="テキスト ボックス 219"/>
        <xdr:cNvSpPr txBox="1"/>
      </xdr:nvSpPr>
      <xdr:spPr>
        <a:xfrm>
          <a:off x="2844800" y="1432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475,876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7982</xdr:rowOff>
    </xdr:from>
    <xdr:to>
      <xdr:col>3</xdr:col>
      <xdr:colOff>330200</xdr:colOff>
      <xdr:row>83</xdr:row>
      <xdr:rowOff>109582</xdr:rowOff>
    </xdr:to>
    <xdr:sp macro="" textlink="">
      <xdr:nvSpPr>
        <xdr:cNvPr id="221" name="円/楕円 220"/>
        <xdr:cNvSpPr/>
      </xdr:nvSpPr>
      <xdr:spPr>
        <a:xfrm>
          <a:off x="2286000" y="1423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94359</xdr:rowOff>
    </xdr:from>
    <xdr:ext cx="762000" cy="259045"/>
    <xdr:sp macro="" textlink="">
      <xdr:nvSpPr>
        <xdr:cNvPr id="222" name="テキスト ボックス 221"/>
        <xdr:cNvSpPr txBox="1"/>
      </xdr:nvSpPr>
      <xdr:spPr>
        <a:xfrm>
          <a:off x="1955800" y="1432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475,105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170889</xdr:rowOff>
    </xdr:from>
    <xdr:to>
      <xdr:col>2</xdr:col>
      <xdr:colOff>127000</xdr:colOff>
      <xdr:row>83</xdr:row>
      <xdr:rowOff>101039</xdr:rowOff>
    </xdr:to>
    <xdr:sp macro="" textlink="">
      <xdr:nvSpPr>
        <xdr:cNvPr id="223" name="円/楕円 222"/>
        <xdr:cNvSpPr/>
      </xdr:nvSpPr>
      <xdr:spPr>
        <a:xfrm>
          <a:off x="1397000" y="1422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85816</xdr:rowOff>
    </xdr:from>
    <xdr:ext cx="762000" cy="259045"/>
    <xdr:sp macro="" textlink="">
      <xdr:nvSpPr>
        <xdr:cNvPr id="224" name="テキスト ボックス 223"/>
        <xdr:cNvSpPr txBox="1"/>
      </xdr:nvSpPr>
      <xdr:spPr>
        <a:xfrm>
          <a:off x="1066800" y="1431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467,670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年度から職員手当等の廃止、抑制を実施してきたところだが、類似団体の中では高い水準にある。今後は各種手当の総点検を行うなど、より一層給与の適正化に努める。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141816</xdr:rowOff>
    </xdr:from>
    <xdr:to>
      <xdr:col>24</xdr:col>
      <xdr:colOff>558800</xdr:colOff>
      <xdr:row>87</xdr:row>
      <xdr:rowOff>46779</xdr:rowOff>
    </xdr:to>
    <xdr:cxnSp macro="">
      <xdr:nvCxnSpPr>
        <xdr:cNvPr id="258" name="直線コネクタ 257"/>
        <xdr:cNvCxnSpPr/>
      </xdr:nvCxnSpPr>
      <xdr:spPr>
        <a:xfrm flipV="1">
          <a:off x="16179800" y="14886516"/>
          <a:ext cx="838200" cy="7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18627</xdr:rowOff>
    </xdr:from>
    <xdr:to>
      <xdr:col>23</xdr:col>
      <xdr:colOff>406400</xdr:colOff>
      <xdr:row>87</xdr:row>
      <xdr:rowOff>46779</xdr:rowOff>
    </xdr:to>
    <xdr:cxnSp macro="">
      <xdr:nvCxnSpPr>
        <xdr:cNvPr id="261" name="直線コネクタ 260"/>
        <xdr:cNvCxnSpPr/>
      </xdr:nvCxnSpPr>
      <xdr:spPr>
        <a:xfrm>
          <a:off x="15290800" y="1493477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18627</xdr:rowOff>
    </xdr:from>
    <xdr:to>
      <xdr:col>22</xdr:col>
      <xdr:colOff>203200</xdr:colOff>
      <xdr:row>89</xdr:row>
      <xdr:rowOff>13546</xdr:rowOff>
    </xdr:to>
    <xdr:cxnSp macro="">
      <xdr:nvCxnSpPr>
        <xdr:cNvPr id="264" name="直線コネクタ 263"/>
        <xdr:cNvCxnSpPr/>
      </xdr:nvCxnSpPr>
      <xdr:spPr>
        <a:xfrm flipV="1">
          <a:off x="14401800" y="14934777"/>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104563</xdr:rowOff>
    </xdr:from>
    <xdr:to>
      <xdr:col>21</xdr:col>
      <xdr:colOff>0</xdr:colOff>
      <xdr:row>89</xdr:row>
      <xdr:rowOff>13546</xdr:rowOff>
    </xdr:to>
    <xdr:cxnSp macro="">
      <xdr:nvCxnSpPr>
        <xdr:cNvPr id="267" name="直線コネクタ 266"/>
        <xdr:cNvCxnSpPr/>
      </xdr:nvCxnSpPr>
      <xdr:spPr>
        <a:xfrm>
          <a:off x="13512800" y="151921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91016</xdr:rowOff>
    </xdr:from>
    <xdr:to>
      <xdr:col>24</xdr:col>
      <xdr:colOff>609600</xdr:colOff>
      <xdr:row>87</xdr:row>
      <xdr:rowOff>21166</xdr:rowOff>
    </xdr:to>
    <xdr:sp macro="" textlink="">
      <xdr:nvSpPr>
        <xdr:cNvPr id="277" name="円/楕円 276"/>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63093</xdr:rowOff>
    </xdr:from>
    <xdr:ext cx="762000" cy="259045"/>
    <xdr:sp macro="" textlink="">
      <xdr:nvSpPr>
        <xdr:cNvPr id="278"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167429</xdr:rowOff>
    </xdr:from>
    <xdr:to>
      <xdr:col>23</xdr:col>
      <xdr:colOff>457200</xdr:colOff>
      <xdr:row>87</xdr:row>
      <xdr:rowOff>97579</xdr:rowOff>
    </xdr:to>
    <xdr:sp macro="" textlink="">
      <xdr:nvSpPr>
        <xdr:cNvPr id="279" name="円/楕円 278"/>
        <xdr:cNvSpPr/>
      </xdr:nvSpPr>
      <xdr:spPr>
        <a:xfrm>
          <a:off x="16129000" y="149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82356</xdr:rowOff>
    </xdr:from>
    <xdr:ext cx="736600" cy="259045"/>
    <xdr:sp macro="" textlink="">
      <xdr:nvSpPr>
        <xdr:cNvPr id="280" name="テキスト ボックス 279"/>
        <xdr:cNvSpPr txBox="1"/>
      </xdr:nvSpPr>
      <xdr:spPr>
        <a:xfrm>
          <a:off x="15798800" y="1499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139277</xdr:rowOff>
    </xdr:from>
    <xdr:to>
      <xdr:col>22</xdr:col>
      <xdr:colOff>254000</xdr:colOff>
      <xdr:row>87</xdr:row>
      <xdr:rowOff>69427</xdr:rowOff>
    </xdr:to>
    <xdr:sp macro="" textlink="">
      <xdr:nvSpPr>
        <xdr:cNvPr id="281" name="円/楕円 280"/>
        <xdr:cNvSpPr/>
      </xdr:nvSpPr>
      <xdr:spPr>
        <a:xfrm>
          <a:off x="15240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54204</xdr:rowOff>
    </xdr:from>
    <xdr:ext cx="762000" cy="259045"/>
    <xdr:sp macro="" textlink="">
      <xdr:nvSpPr>
        <xdr:cNvPr id="282" name="テキスト ボックス 281"/>
        <xdr:cNvSpPr txBox="1"/>
      </xdr:nvSpPr>
      <xdr:spPr>
        <a:xfrm>
          <a:off x="14909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134196</xdr:rowOff>
    </xdr:from>
    <xdr:to>
      <xdr:col>21</xdr:col>
      <xdr:colOff>50800</xdr:colOff>
      <xdr:row>89</xdr:row>
      <xdr:rowOff>64346</xdr:rowOff>
    </xdr:to>
    <xdr:sp macro="" textlink="">
      <xdr:nvSpPr>
        <xdr:cNvPr id="283" name="円/楕円 282"/>
        <xdr:cNvSpPr/>
      </xdr:nvSpPr>
      <xdr:spPr>
        <a:xfrm>
          <a:off x="14351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84" name="テキスト ボックス 283"/>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85" name="円/楕円 284"/>
        <xdr:cNvSpPr/>
      </xdr:nvSpPr>
      <xdr:spPr>
        <a:xfrm>
          <a:off x="13462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140140</xdr:rowOff>
    </xdr:from>
    <xdr:ext cx="762000" cy="259045"/>
    <xdr:sp macro="" textlink="">
      <xdr:nvSpPr>
        <xdr:cNvPr id="286" name="テキスト ボックス 285"/>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昭和</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年度にかけて、行政需要・事業の多様化に対応するため職員を大量に採用したことにより、類似団体平均を上回っている。平成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か年間は退職者不補充を実施してきたが、今後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年間で職員数の約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割が定年退職を迎える予定である。計画的な新規職員の採用や民間委託等の推進により適切な定員管理に努める。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123837</xdr:rowOff>
    </xdr:from>
    <xdr:to>
      <xdr:col>24</xdr:col>
      <xdr:colOff>558800</xdr:colOff>
      <xdr:row>62</xdr:row>
      <xdr:rowOff>143142</xdr:rowOff>
    </xdr:to>
    <xdr:cxnSp macro="">
      <xdr:nvCxnSpPr>
        <xdr:cNvPr id="318" name="直線コネクタ 317"/>
        <xdr:cNvCxnSpPr/>
      </xdr:nvCxnSpPr>
      <xdr:spPr>
        <a:xfrm>
          <a:off x="16179800" y="10753737"/>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9"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103086</xdr:rowOff>
    </xdr:from>
    <xdr:to>
      <xdr:col>23</xdr:col>
      <xdr:colOff>406400</xdr:colOff>
      <xdr:row>62</xdr:row>
      <xdr:rowOff>123837</xdr:rowOff>
    </xdr:to>
    <xdr:cxnSp macro="">
      <xdr:nvCxnSpPr>
        <xdr:cNvPr id="321" name="直線コネクタ 320"/>
        <xdr:cNvCxnSpPr/>
      </xdr:nvCxnSpPr>
      <xdr:spPr>
        <a:xfrm>
          <a:off x="15290800" y="10732986"/>
          <a:ext cx="889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3" name="テキスト ボックス 322"/>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103086</xdr:rowOff>
    </xdr:from>
    <xdr:to>
      <xdr:col>22</xdr:col>
      <xdr:colOff>203200</xdr:colOff>
      <xdr:row>62</xdr:row>
      <xdr:rowOff>107912</xdr:rowOff>
    </xdr:to>
    <xdr:cxnSp macro="">
      <xdr:nvCxnSpPr>
        <xdr:cNvPr id="324" name="直線コネクタ 323"/>
        <xdr:cNvCxnSpPr/>
      </xdr:nvCxnSpPr>
      <xdr:spPr>
        <a:xfrm flipV="1">
          <a:off x="14401800" y="1073298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6" name="テキスト ボックス 325"/>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84265</xdr:rowOff>
    </xdr:from>
    <xdr:to>
      <xdr:col>21</xdr:col>
      <xdr:colOff>0</xdr:colOff>
      <xdr:row>62</xdr:row>
      <xdr:rowOff>107912</xdr:rowOff>
    </xdr:to>
    <xdr:cxnSp macro="">
      <xdr:nvCxnSpPr>
        <xdr:cNvPr id="327" name="直線コネクタ 326"/>
        <xdr:cNvCxnSpPr/>
      </xdr:nvCxnSpPr>
      <xdr:spPr>
        <a:xfrm>
          <a:off x="13512800" y="10714165"/>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9" name="テキスト ボックス 328"/>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31" name="テキスト ボックス 330"/>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92342</xdr:rowOff>
    </xdr:from>
    <xdr:to>
      <xdr:col>24</xdr:col>
      <xdr:colOff>609600</xdr:colOff>
      <xdr:row>63</xdr:row>
      <xdr:rowOff>22492</xdr:rowOff>
    </xdr:to>
    <xdr:sp macro="" textlink="">
      <xdr:nvSpPr>
        <xdr:cNvPr id="337" name="円/楕円 336"/>
        <xdr:cNvSpPr/>
      </xdr:nvSpPr>
      <xdr:spPr>
        <a:xfrm>
          <a:off x="16967200" y="107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64419</xdr:rowOff>
    </xdr:from>
    <xdr:ext cx="762000" cy="259045"/>
    <xdr:sp macro="" textlink="">
      <xdr:nvSpPr>
        <xdr:cNvPr id="338" name="定員管理の状況該当値テキスト"/>
        <xdr:cNvSpPr txBox="1"/>
      </xdr:nvSpPr>
      <xdr:spPr>
        <a:xfrm>
          <a:off x="17106900" y="10694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73037</xdr:rowOff>
    </xdr:from>
    <xdr:to>
      <xdr:col>23</xdr:col>
      <xdr:colOff>457200</xdr:colOff>
      <xdr:row>63</xdr:row>
      <xdr:rowOff>3187</xdr:rowOff>
    </xdr:to>
    <xdr:sp macro="" textlink="">
      <xdr:nvSpPr>
        <xdr:cNvPr id="339" name="円/楕円 338"/>
        <xdr:cNvSpPr/>
      </xdr:nvSpPr>
      <xdr:spPr>
        <a:xfrm>
          <a:off x="16129000" y="1070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159414</xdr:rowOff>
    </xdr:from>
    <xdr:ext cx="736600" cy="259045"/>
    <xdr:sp macro="" textlink="">
      <xdr:nvSpPr>
        <xdr:cNvPr id="340" name="テキスト ボックス 339"/>
        <xdr:cNvSpPr txBox="1"/>
      </xdr:nvSpPr>
      <xdr:spPr>
        <a:xfrm>
          <a:off x="15798800" y="10789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52286</xdr:rowOff>
    </xdr:from>
    <xdr:to>
      <xdr:col>22</xdr:col>
      <xdr:colOff>254000</xdr:colOff>
      <xdr:row>62</xdr:row>
      <xdr:rowOff>153886</xdr:rowOff>
    </xdr:to>
    <xdr:sp macro="" textlink="">
      <xdr:nvSpPr>
        <xdr:cNvPr id="341" name="円/楕円 340"/>
        <xdr:cNvSpPr/>
      </xdr:nvSpPr>
      <xdr:spPr>
        <a:xfrm>
          <a:off x="15240000" y="106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138663</xdr:rowOff>
    </xdr:from>
    <xdr:ext cx="762000" cy="259045"/>
    <xdr:sp macro="" textlink="">
      <xdr:nvSpPr>
        <xdr:cNvPr id="342" name="テキスト ボックス 341"/>
        <xdr:cNvSpPr txBox="1"/>
      </xdr:nvSpPr>
      <xdr:spPr>
        <a:xfrm>
          <a:off x="14909800" y="1076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57112</xdr:rowOff>
    </xdr:from>
    <xdr:to>
      <xdr:col>21</xdr:col>
      <xdr:colOff>50800</xdr:colOff>
      <xdr:row>62</xdr:row>
      <xdr:rowOff>158712</xdr:rowOff>
    </xdr:to>
    <xdr:sp macro="" textlink="">
      <xdr:nvSpPr>
        <xdr:cNvPr id="343" name="円/楕円 342"/>
        <xdr:cNvSpPr/>
      </xdr:nvSpPr>
      <xdr:spPr>
        <a:xfrm>
          <a:off x="14351000" y="106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143489</xdr:rowOff>
    </xdr:from>
    <xdr:ext cx="762000" cy="259045"/>
    <xdr:sp macro="" textlink="">
      <xdr:nvSpPr>
        <xdr:cNvPr id="344" name="テキスト ボックス 343"/>
        <xdr:cNvSpPr txBox="1"/>
      </xdr:nvSpPr>
      <xdr:spPr>
        <a:xfrm>
          <a:off x="14020800" y="1077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33465</xdr:rowOff>
    </xdr:from>
    <xdr:to>
      <xdr:col>19</xdr:col>
      <xdr:colOff>533400</xdr:colOff>
      <xdr:row>62</xdr:row>
      <xdr:rowOff>135065</xdr:rowOff>
    </xdr:to>
    <xdr:sp macro="" textlink="">
      <xdr:nvSpPr>
        <xdr:cNvPr id="345" name="円/楕円 344"/>
        <xdr:cNvSpPr/>
      </xdr:nvSpPr>
      <xdr:spPr>
        <a:xfrm>
          <a:off x="13462000" y="106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119842</xdr:rowOff>
    </xdr:from>
    <xdr:ext cx="762000" cy="259045"/>
    <xdr:sp macro="" textlink="">
      <xdr:nvSpPr>
        <xdr:cNvPr id="346" name="テキスト ボックス 345"/>
        <xdr:cNvSpPr txBox="1"/>
      </xdr:nvSpPr>
      <xdr:spPr>
        <a:xfrm>
          <a:off x="13131800" y="1074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普通建設事業費に係る償還等に伴い上昇し、類似団体平均をやや上回っている。今後に控える大規模な事業計画の整理・縮減を図るなど、起債依存型の事業実施を見直し、今後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年間で平均水準まで低下させる。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153416</xdr:rowOff>
    </xdr:from>
    <xdr:to>
      <xdr:col>24</xdr:col>
      <xdr:colOff>558800</xdr:colOff>
      <xdr:row>41</xdr:row>
      <xdr:rowOff>163068</xdr:rowOff>
    </xdr:to>
    <xdr:cxnSp macro="">
      <xdr:nvCxnSpPr>
        <xdr:cNvPr id="377" name="直線コネクタ 376"/>
        <xdr:cNvCxnSpPr/>
      </xdr:nvCxnSpPr>
      <xdr:spPr>
        <a:xfrm>
          <a:off x="16179800" y="718286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8"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153416</xdr:rowOff>
    </xdr:from>
    <xdr:to>
      <xdr:col>23</xdr:col>
      <xdr:colOff>406400</xdr:colOff>
      <xdr:row>42</xdr:row>
      <xdr:rowOff>35052</xdr:rowOff>
    </xdr:to>
    <xdr:cxnSp macro="">
      <xdr:nvCxnSpPr>
        <xdr:cNvPr id="380" name="直線コネクタ 379"/>
        <xdr:cNvCxnSpPr/>
      </xdr:nvCxnSpPr>
      <xdr:spPr>
        <a:xfrm flipV="1">
          <a:off x="15290800" y="718286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2" name="テキスト ボックス 381"/>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35052</xdr:rowOff>
    </xdr:from>
    <xdr:to>
      <xdr:col>22</xdr:col>
      <xdr:colOff>203200</xdr:colOff>
      <xdr:row>42</xdr:row>
      <xdr:rowOff>59182</xdr:rowOff>
    </xdr:to>
    <xdr:cxnSp macro="">
      <xdr:nvCxnSpPr>
        <xdr:cNvPr id="383" name="直線コネクタ 382"/>
        <xdr:cNvCxnSpPr/>
      </xdr:nvCxnSpPr>
      <xdr:spPr>
        <a:xfrm flipV="1">
          <a:off x="14401800" y="72359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5" name="テキスト ボックス 384"/>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59182</xdr:rowOff>
    </xdr:from>
    <xdr:to>
      <xdr:col>21</xdr:col>
      <xdr:colOff>0</xdr:colOff>
      <xdr:row>42</xdr:row>
      <xdr:rowOff>131572</xdr:rowOff>
    </xdr:to>
    <xdr:cxnSp macro="">
      <xdr:nvCxnSpPr>
        <xdr:cNvPr id="386" name="直線コネクタ 385"/>
        <xdr:cNvCxnSpPr/>
      </xdr:nvCxnSpPr>
      <xdr:spPr>
        <a:xfrm flipV="1">
          <a:off x="13512800" y="72600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8" name="テキスト ボックス 387"/>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112268</xdr:rowOff>
    </xdr:from>
    <xdr:to>
      <xdr:col>24</xdr:col>
      <xdr:colOff>609600</xdr:colOff>
      <xdr:row>42</xdr:row>
      <xdr:rowOff>42418</xdr:rowOff>
    </xdr:to>
    <xdr:sp macro="" textlink="">
      <xdr:nvSpPr>
        <xdr:cNvPr id="396" name="円/楕円 395"/>
        <xdr:cNvSpPr/>
      </xdr:nvSpPr>
      <xdr:spPr>
        <a:xfrm>
          <a:off x="169672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84345</xdr:rowOff>
    </xdr:from>
    <xdr:ext cx="762000" cy="259045"/>
    <xdr:sp macro="" textlink="">
      <xdr:nvSpPr>
        <xdr:cNvPr id="397" name="公債費負担の状況該当値テキスト"/>
        <xdr:cNvSpPr txBox="1"/>
      </xdr:nvSpPr>
      <xdr:spPr>
        <a:xfrm>
          <a:off x="17106900" y="711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102616</xdr:rowOff>
    </xdr:from>
    <xdr:to>
      <xdr:col>23</xdr:col>
      <xdr:colOff>457200</xdr:colOff>
      <xdr:row>42</xdr:row>
      <xdr:rowOff>32766</xdr:rowOff>
    </xdr:to>
    <xdr:sp macro="" textlink="">
      <xdr:nvSpPr>
        <xdr:cNvPr id="398" name="円/楕円 397"/>
        <xdr:cNvSpPr/>
      </xdr:nvSpPr>
      <xdr:spPr>
        <a:xfrm>
          <a:off x="16129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99" name="テキスト ボックス 398"/>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155702</xdr:rowOff>
    </xdr:from>
    <xdr:to>
      <xdr:col>22</xdr:col>
      <xdr:colOff>254000</xdr:colOff>
      <xdr:row>42</xdr:row>
      <xdr:rowOff>85852</xdr:rowOff>
    </xdr:to>
    <xdr:sp macro="" textlink="">
      <xdr:nvSpPr>
        <xdr:cNvPr id="400" name="円/楕円 399"/>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70629</xdr:rowOff>
    </xdr:from>
    <xdr:ext cx="762000" cy="259045"/>
    <xdr:sp macro="" textlink="">
      <xdr:nvSpPr>
        <xdr:cNvPr id="401" name="テキスト ボックス 400"/>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8382</xdr:rowOff>
    </xdr:from>
    <xdr:to>
      <xdr:col>21</xdr:col>
      <xdr:colOff>50800</xdr:colOff>
      <xdr:row>42</xdr:row>
      <xdr:rowOff>109982</xdr:rowOff>
    </xdr:to>
    <xdr:sp macro="" textlink="">
      <xdr:nvSpPr>
        <xdr:cNvPr id="402" name="円/楕円 401"/>
        <xdr:cNvSpPr/>
      </xdr:nvSpPr>
      <xdr:spPr>
        <a:xfrm>
          <a:off x="14351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94759</xdr:rowOff>
    </xdr:from>
    <xdr:ext cx="762000" cy="259045"/>
    <xdr:sp macro="" textlink="">
      <xdr:nvSpPr>
        <xdr:cNvPr id="403" name="テキスト ボックス 402"/>
        <xdr:cNvSpPr txBox="1"/>
      </xdr:nvSpPr>
      <xdr:spPr>
        <a:xfrm>
          <a:off x="14020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404" name="円/楕円 403"/>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405" name="テキスト ボックス 404"/>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起債借入額の抑制に努め、将来負担比率は低下の傾向となっていた。しかし、本年度は大型事業である国営土地改良事業の費用負担が発生したため大きく上昇した。また、今後についても簡易水道事業における配水管布設替工事や下水道事業における施設改修事業等が予定されており、新規事業の抑制などにより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26952</xdr:rowOff>
    </xdr:from>
    <xdr:to>
      <xdr:col>24</xdr:col>
      <xdr:colOff>558800</xdr:colOff>
      <xdr:row>17</xdr:row>
      <xdr:rowOff>41840</xdr:rowOff>
    </xdr:to>
    <xdr:cxnSp macro="">
      <xdr:nvCxnSpPr>
        <xdr:cNvPr id="439" name="直線コネクタ 438"/>
        <xdr:cNvCxnSpPr/>
      </xdr:nvCxnSpPr>
      <xdr:spPr>
        <a:xfrm>
          <a:off x="16179800" y="2770152"/>
          <a:ext cx="838200" cy="18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26952</xdr:rowOff>
    </xdr:from>
    <xdr:to>
      <xdr:col>23</xdr:col>
      <xdr:colOff>406400</xdr:colOff>
      <xdr:row>16</xdr:row>
      <xdr:rowOff>135537</xdr:rowOff>
    </xdr:to>
    <xdr:cxnSp macro="">
      <xdr:nvCxnSpPr>
        <xdr:cNvPr id="442" name="直線コネクタ 441"/>
        <xdr:cNvCxnSpPr/>
      </xdr:nvCxnSpPr>
      <xdr:spPr>
        <a:xfrm flipV="1">
          <a:off x="15290800" y="277015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135537</xdr:rowOff>
    </xdr:from>
    <xdr:to>
      <xdr:col>22</xdr:col>
      <xdr:colOff>203200</xdr:colOff>
      <xdr:row>18</xdr:row>
      <xdr:rowOff>7126</xdr:rowOff>
    </xdr:to>
    <xdr:cxnSp macro="">
      <xdr:nvCxnSpPr>
        <xdr:cNvPr id="445" name="直線コネクタ 444"/>
        <xdr:cNvCxnSpPr/>
      </xdr:nvCxnSpPr>
      <xdr:spPr>
        <a:xfrm flipV="1">
          <a:off x="14401800" y="2878737"/>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7126</xdr:rowOff>
    </xdr:from>
    <xdr:to>
      <xdr:col>21</xdr:col>
      <xdr:colOff>0</xdr:colOff>
      <xdr:row>18</xdr:row>
      <xdr:rowOff>107668</xdr:rowOff>
    </xdr:to>
    <xdr:cxnSp macro="">
      <xdr:nvCxnSpPr>
        <xdr:cNvPr id="448" name="直線コネクタ 447"/>
        <xdr:cNvCxnSpPr/>
      </xdr:nvCxnSpPr>
      <xdr:spPr>
        <a:xfrm flipV="1">
          <a:off x="13512800" y="3093226"/>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1" name="フローチャート :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162490</xdr:rowOff>
    </xdr:from>
    <xdr:to>
      <xdr:col>24</xdr:col>
      <xdr:colOff>609600</xdr:colOff>
      <xdr:row>17</xdr:row>
      <xdr:rowOff>92640</xdr:rowOff>
    </xdr:to>
    <xdr:sp macro="" textlink="">
      <xdr:nvSpPr>
        <xdr:cNvPr id="458" name="円/楕円 457"/>
        <xdr:cNvSpPr/>
      </xdr:nvSpPr>
      <xdr:spPr>
        <a:xfrm>
          <a:off x="16967200" y="29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134567</xdr:rowOff>
    </xdr:from>
    <xdr:ext cx="762000" cy="259045"/>
    <xdr:sp macro="" textlink="">
      <xdr:nvSpPr>
        <xdr:cNvPr id="459" name="将来負担の状況該当値テキスト"/>
        <xdr:cNvSpPr txBox="1"/>
      </xdr:nvSpPr>
      <xdr:spPr>
        <a:xfrm>
          <a:off x="17106900" y="28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147602</xdr:rowOff>
    </xdr:from>
    <xdr:to>
      <xdr:col>23</xdr:col>
      <xdr:colOff>457200</xdr:colOff>
      <xdr:row>16</xdr:row>
      <xdr:rowOff>77752</xdr:rowOff>
    </xdr:to>
    <xdr:sp macro="" textlink="">
      <xdr:nvSpPr>
        <xdr:cNvPr id="460" name="円/楕円 459"/>
        <xdr:cNvSpPr/>
      </xdr:nvSpPr>
      <xdr:spPr>
        <a:xfrm>
          <a:off x="16129000" y="27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62529</xdr:rowOff>
    </xdr:from>
    <xdr:ext cx="736600" cy="259045"/>
    <xdr:sp macro="" textlink="">
      <xdr:nvSpPr>
        <xdr:cNvPr id="461" name="テキスト ボックス 460"/>
        <xdr:cNvSpPr txBox="1"/>
      </xdr:nvSpPr>
      <xdr:spPr>
        <a:xfrm>
          <a:off x="15798800" y="2805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84737</xdr:rowOff>
    </xdr:from>
    <xdr:to>
      <xdr:col>22</xdr:col>
      <xdr:colOff>254000</xdr:colOff>
      <xdr:row>17</xdr:row>
      <xdr:rowOff>14887</xdr:rowOff>
    </xdr:to>
    <xdr:sp macro="" textlink="">
      <xdr:nvSpPr>
        <xdr:cNvPr id="462" name="円/楕円 461"/>
        <xdr:cNvSpPr/>
      </xdr:nvSpPr>
      <xdr:spPr>
        <a:xfrm>
          <a:off x="15240000" y="28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171114</xdr:rowOff>
    </xdr:from>
    <xdr:ext cx="762000" cy="259045"/>
    <xdr:sp macro="" textlink="">
      <xdr:nvSpPr>
        <xdr:cNvPr id="463" name="テキスト ボックス 462"/>
        <xdr:cNvSpPr txBox="1"/>
      </xdr:nvSpPr>
      <xdr:spPr>
        <a:xfrm>
          <a:off x="14909800" y="29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127776</xdr:rowOff>
    </xdr:from>
    <xdr:to>
      <xdr:col>21</xdr:col>
      <xdr:colOff>50800</xdr:colOff>
      <xdr:row>18</xdr:row>
      <xdr:rowOff>57926</xdr:rowOff>
    </xdr:to>
    <xdr:sp macro="" textlink="">
      <xdr:nvSpPr>
        <xdr:cNvPr id="464" name="円/楕円 463"/>
        <xdr:cNvSpPr/>
      </xdr:nvSpPr>
      <xdr:spPr>
        <a:xfrm>
          <a:off x="14351000" y="30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42703</xdr:rowOff>
    </xdr:from>
    <xdr:ext cx="762000" cy="259045"/>
    <xdr:sp macro="" textlink="">
      <xdr:nvSpPr>
        <xdr:cNvPr id="465" name="テキスト ボックス 464"/>
        <xdr:cNvSpPr txBox="1"/>
      </xdr:nvSpPr>
      <xdr:spPr>
        <a:xfrm>
          <a:off x="14020800" y="312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56868</xdr:rowOff>
    </xdr:from>
    <xdr:to>
      <xdr:col>19</xdr:col>
      <xdr:colOff>533400</xdr:colOff>
      <xdr:row>18</xdr:row>
      <xdr:rowOff>158468</xdr:rowOff>
    </xdr:to>
    <xdr:sp macro="" textlink="">
      <xdr:nvSpPr>
        <xdr:cNvPr id="466" name="円/楕円 465"/>
        <xdr:cNvSpPr/>
      </xdr:nvSpPr>
      <xdr:spPr>
        <a:xfrm>
          <a:off x="13462000" y="31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143245</xdr:rowOff>
    </xdr:from>
    <xdr:ext cx="762000" cy="259045"/>
    <xdr:sp macro="" textlink="">
      <xdr:nvSpPr>
        <xdr:cNvPr id="467" name="テキスト ボックス 466"/>
        <xdr:cNvSpPr txBox="1"/>
      </xdr:nvSpPr>
      <xdr:spPr>
        <a:xfrm>
          <a:off x="13131800" y="322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北海道真狩村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2,097
2,090
114.25
3,502,150
3,343,045
129,476
1,819,140
2,791,186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人件費に係るものは、平成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28.8</a:t>
          </a:r>
          <a:r>
            <a:rPr kumimoji="1" lang="ja-JP" altLang="ja-JP" sz="1100">
              <a:solidFill>
                <a:schemeClr val="dk1"/>
              </a:solidFill>
              <a:effectLst/>
              <a:latin typeface="+mn-lt"/>
              <a:ea typeface="+mn-ea"/>
              <a:cs typeface="+mn-cs"/>
            </a:rPr>
            <a:t>％と類似団体と比べて高い水準にある。これは、保育所や公民館などの施設運営を直営で行っているために、職員数が類似団体平均と比較して多いことが主な要因であり、行政サービス提供方法の差異によるものといえる。現在、民間でも実施可能な部分については、指定管理者制度の導入検討等を進めているところであり、コスト削減に努めたい。</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72136</xdr:rowOff>
    </xdr:from>
    <xdr:to>
      <xdr:col>7</xdr:col>
      <xdr:colOff>15875</xdr:colOff>
      <xdr:row>38</xdr:row>
      <xdr:rowOff>72136</xdr:rowOff>
    </xdr:to>
    <xdr:cxnSp macro="">
      <xdr:nvCxnSpPr>
        <xdr:cNvPr id="64" name="直線コネクタ 63"/>
        <xdr:cNvCxnSpPr/>
      </xdr:nvCxnSpPr>
      <xdr:spPr>
        <a:xfrm>
          <a:off x="3987800" y="6587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147574</xdr:rowOff>
    </xdr:from>
    <xdr:to>
      <xdr:col>5</xdr:col>
      <xdr:colOff>549275</xdr:colOff>
      <xdr:row>38</xdr:row>
      <xdr:rowOff>72136</xdr:rowOff>
    </xdr:to>
    <xdr:cxnSp macro="">
      <xdr:nvCxnSpPr>
        <xdr:cNvPr id="67" name="直線コネクタ 66"/>
        <xdr:cNvCxnSpPr/>
      </xdr:nvCxnSpPr>
      <xdr:spPr>
        <a:xfrm>
          <a:off x="3098800" y="64912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147574</xdr:rowOff>
    </xdr:from>
    <xdr:to>
      <xdr:col>4</xdr:col>
      <xdr:colOff>346075</xdr:colOff>
      <xdr:row>38</xdr:row>
      <xdr:rowOff>26416</xdr:rowOff>
    </xdr:to>
    <xdr:cxnSp macro="">
      <xdr:nvCxnSpPr>
        <xdr:cNvPr id="70" name="直線コネクタ 69"/>
        <xdr:cNvCxnSpPr/>
      </xdr:nvCxnSpPr>
      <xdr:spPr>
        <a:xfrm flipV="1">
          <a:off x="2209800" y="64912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26416</xdr:rowOff>
    </xdr:from>
    <xdr:to>
      <xdr:col>3</xdr:col>
      <xdr:colOff>142875</xdr:colOff>
      <xdr:row>38</xdr:row>
      <xdr:rowOff>99568</xdr:rowOff>
    </xdr:to>
    <xdr:cxnSp macro="">
      <xdr:nvCxnSpPr>
        <xdr:cNvPr id="73" name="直線コネクタ 72"/>
        <xdr:cNvCxnSpPr/>
      </xdr:nvCxnSpPr>
      <xdr:spPr>
        <a:xfrm flipV="1">
          <a:off x="1320800" y="65415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21336</xdr:rowOff>
    </xdr:from>
    <xdr:to>
      <xdr:col>7</xdr:col>
      <xdr:colOff>66675</xdr:colOff>
      <xdr:row>38</xdr:row>
      <xdr:rowOff>122936</xdr:rowOff>
    </xdr:to>
    <xdr:sp macro="" textlink="">
      <xdr:nvSpPr>
        <xdr:cNvPr id="83" name="円/楕円 82"/>
        <xdr:cNvSpPr/>
      </xdr:nvSpPr>
      <xdr:spPr>
        <a:xfrm>
          <a:off x="4775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164863</xdr:rowOff>
    </xdr:from>
    <xdr:ext cx="762000" cy="259045"/>
    <xdr:sp macro="" textlink="">
      <xdr:nvSpPr>
        <xdr:cNvPr id="84" name="人件費該当値テキスト"/>
        <xdr:cNvSpPr txBox="1"/>
      </xdr:nvSpPr>
      <xdr:spPr>
        <a:xfrm>
          <a:off x="4914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21336</xdr:rowOff>
    </xdr:from>
    <xdr:to>
      <xdr:col>5</xdr:col>
      <xdr:colOff>600075</xdr:colOff>
      <xdr:row>38</xdr:row>
      <xdr:rowOff>122936</xdr:rowOff>
    </xdr:to>
    <xdr:sp macro="" textlink="">
      <xdr:nvSpPr>
        <xdr:cNvPr id="85" name="円/楕円 84"/>
        <xdr:cNvSpPr/>
      </xdr:nvSpPr>
      <xdr:spPr>
        <a:xfrm>
          <a:off x="3937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107713</xdr:rowOff>
    </xdr:from>
    <xdr:ext cx="736600" cy="259045"/>
    <xdr:sp macro="" textlink="">
      <xdr:nvSpPr>
        <xdr:cNvPr id="86" name="テキスト ボックス 85"/>
        <xdr:cNvSpPr txBox="1"/>
      </xdr:nvSpPr>
      <xdr:spPr>
        <a:xfrm>
          <a:off x="3606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96774</xdr:rowOff>
    </xdr:from>
    <xdr:to>
      <xdr:col>4</xdr:col>
      <xdr:colOff>396875</xdr:colOff>
      <xdr:row>38</xdr:row>
      <xdr:rowOff>26924</xdr:rowOff>
    </xdr:to>
    <xdr:sp macro="" textlink="">
      <xdr:nvSpPr>
        <xdr:cNvPr id="87" name="円/楕円 86"/>
        <xdr:cNvSpPr/>
      </xdr:nvSpPr>
      <xdr:spPr>
        <a:xfrm>
          <a:off x="3048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11701</xdr:rowOff>
    </xdr:from>
    <xdr:ext cx="762000" cy="259045"/>
    <xdr:sp macro="" textlink="">
      <xdr:nvSpPr>
        <xdr:cNvPr id="88" name="テキスト ボックス 87"/>
        <xdr:cNvSpPr txBox="1"/>
      </xdr:nvSpPr>
      <xdr:spPr>
        <a:xfrm>
          <a:off x="2717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147066</xdr:rowOff>
    </xdr:from>
    <xdr:to>
      <xdr:col>3</xdr:col>
      <xdr:colOff>193675</xdr:colOff>
      <xdr:row>38</xdr:row>
      <xdr:rowOff>77215</xdr:rowOff>
    </xdr:to>
    <xdr:sp macro="" textlink="">
      <xdr:nvSpPr>
        <xdr:cNvPr id="89" name="円/楕円 88"/>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61993</xdr:rowOff>
    </xdr:from>
    <xdr:ext cx="762000" cy="259045"/>
    <xdr:sp macro="" textlink="">
      <xdr:nvSpPr>
        <xdr:cNvPr id="90" name="テキスト ボックス 89"/>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48768</xdr:rowOff>
    </xdr:from>
    <xdr:to>
      <xdr:col>1</xdr:col>
      <xdr:colOff>676275</xdr:colOff>
      <xdr:row>38</xdr:row>
      <xdr:rowOff>150368</xdr:rowOff>
    </xdr:to>
    <xdr:sp macro="" textlink="">
      <xdr:nvSpPr>
        <xdr:cNvPr id="91" name="円/楕円 90"/>
        <xdr:cNvSpPr/>
      </xdr:nvSpPr>
      <xdr:spPr>
        <a:xfrm>
          <a:off x="1270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135145</xdr:rowOff>
    </xdr:from>
    <xdr:ext cx="762000" cy="259045"/>
    <xdr:sp macro="" textlink="">
      <xdr:nvSpPr>
        <xdr:cNvPr id="92" name="テキスト ボックス 91"/>
        <xdr:cNvSpPr txBox="1"/>
      </xdr:nvSpPr>
      <xdr:spPr>
        <a:xfrm>
          <a:off x="939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物件費については類似団体平均を下回っているが、今後さらに指定管理者制度等を導入することで、委託先対象を民間企業に広げ、競争に伴うコスト削減に期待したい。</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77470</xdr:rowOff>
    </xdr:from>
    <xdr:to>
      <xdr:col>24</xdr:col>
      <xdr:colOff>31750</xdr:colOff>
      <xdr:row>15</xdr:row>
      <xdr:rowOff>115570</xdr:rowOff>
    </xdr:to>
    <xdr:cxnSp macro="">
      <xdr:nvCxnSpPr>
        <xdr:cNvPr id="125" name="直線コネクタ 124"/>
        <xdr:cNvCxnSpPr/>
      </xdr:nvCxnSpPr>
      <xdr:spPr>
        <a:xfrm flipV="1">
          <a:off x="15671800" y="2649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119380</xdr:rowOff>
    </xdr:from>
    <xdr:to>
      <xdr:col>22</xdr:col>
      <xdr:colOff>565150</xdr:colOff>
      <xdr:row>15</xdr:row>
      <xdr:rowOff>115570</xdr:rowOff>
    </xdr:to>
    <xdr:cxnSp macro="">
      <xdr:nvCxnSpPr>
        <xdr:cNvPr id="128" name="直線コネクタ 127"/>
        <xdr:cNvCxnSpPr/>
      </xdr:nvCxnSpPr>
      <xdr:spPr>
        <a:xfrm>
          <a:off x="14782800" y="25196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66040</xdr:rowOff>
    </xdr:from>
    <xdr:to>
      <xdr:col>21</xdr:col>
      <xdr:colOff>361950</xdr:colOff>
      <xdr:row>14</xdr:row>
      <xdr:rowOff>119380</xdr:rowOff>
    </xdr:to>
    <xdr:cxnSp macro="">
      <xdr:nvCxnSpPr>
        <xdr:cNvPr id="131" name="直線コネクタ 130"/>
        <xdr:cNvCxnSpPr/>
      </xdr:nvCxnSpPr>
      <xdr:spPr>
        <a:xfrm>
          <a:off x="13893800" y="2466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92710</xdr:rowOff>
    </xdr:from>
    <xdr:to>
      <xdr:col>20</xdr:col>
      <xdr:colOff>158750</xdr:colOff>
      <xdr:row>14</xdr:row>
      <xdr:rowOff>66040</xdr:rowOff>
    </xdr:to>
    <xdr:cxnSp macro="">
      <xdr:nvCxnSpPr>
        <xdr:cNvPr id="134" name="直線コネクタ 133"/>
        <xdr:cNvCxnSpPr/>
      </xdr:nvCxnSpPr>
      <xdr:spPr>
        <a:xfrm>
          <a:off x="13004800" y="23215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26670</xdr:rowOff>
    </xdr:from>
    <xdr:to>
      <xdr:col>24</xdr:col>
      <xdr:colOff>82550</xdr:colOff>
      <xdr:row>15</xdr:row>
      <xdr:rowOff>128270</xdr:rowOff>
    </xdr:to>
    <xdr:sp macro="" textlink="">
      <xdr:nvSpPr>
        <xdr:cNvPr id="144" name="円/楕円 143"/>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43197</xdr:rowOff>
    </xdr:from>
    <xdr:ext cx="762000" cy="259045"/>
    <xdr:sp macro="" textlink="">
      <xdr:nvSpPr>
        <xdr:cNvPr id="145"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64770</xdr:rowOff>
    </xdr:from>
    <xdr:to>
      <xdr:col>22</xdr:col>
      <xdr:colOff>615950</xdr:colOff>
      <xdr:row>15</xdr:row>
      <xdr:rowOff>166370</xdr:rowOff>
    </xdr:to>
    <xdr:sp macro="" textlink="">
      <xdr:nvSpPr>
        <xdr:cNvPr id="146" name="円/楕円 145"/>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5097</xdr:rowOff>
    </xdr:from>
    <xdr:ext cx="736600" cy="259045"/>
    <xdr:sp macro="" textlink="">
      <xdr:nvSpPr>
        <xdr:cNvPr id="147" name="テキスト ボックス 146"/>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68580</xdr:rowOff>
    </xdr:from>
    <xdr:to>
      <xdr:col>21</xdr:col>
      <xdr:colOff>412750</xdr:colOff>
      <xdr:row>14</xdr:row>
      <xdr:rowOff>170180</xdr:rowOff>
    </xdr:to>
    <xdr:sp macro="" textlink="">
      <xdr:nvSpPr>
        <xdr:cNvPr id="148" name="円/楕円 147"/>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8907</xdr:rowOff>
    </xdr:from>
    <xdr:ext cx="762000" cy="259045"/>
    <xdr:sp macro="" textlink="">
      <xdr:nvSpPr>
        <xdr:cNvPr id="149" name="テキスト ボックス 148"/>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xdr:rowOff>
    </xdr:from>
    <xdr:to>
      <xdr:col>20</xdr:col>
      <xdr:colOff>209550</xdr:colOff>
      <xdr:row>14</xdr:row>
      <xdr:rowOff>116840</xdr:rowOff>
    </xdr:to>
    <xdr:sp macro="" textlink="">
      <xdr:nvSpPr>
        <xdr:cNvPr id="150" name="円/楕円 149"/>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127017</xdr:rowOff>
    </xdr:from>
    <xdr:ext cx="762000" cy="259045"/>
    <xdr:sp macro="" textlink="">
      <xdr:nvSpPr>
        <xdr:cNvPr id="151" name="テキスト ボックス 150"/>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41910</xdr:rowOff>
    </xdr:from>
    <xdr:to>
      <xdr:col>19</xdr:col>
      <xdr:colOff>6350</xdr:colOff>
      <xdr:row>13</xdr:row>
      <xdr:rowOff>143510</xdr:rowOff>
    </xdr:to>
    <xdr:sp macro="" textlink="">
      <xdr:nvSpPr>
        <xdr:cNvPr id="152" name="円/楕円 151"/>
        <xdr:cNvSpPr/>
      </xdr:nvSpPr>
      <xdr:spPr>
        <a:xfrm>
          <a:off x="12954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153687</xdr:rowOff>
    </xdr:from>
    <xdr:ext cx="762000" cy="259045"/>
    <xdr:sp macro="" textlink="">
      <xdr:nvSpPr>
        <xdr:cNvPr id="153" name="テキスト ボックス 152"/>
        <xdr:cNvSpPr txBox="1"/>
      </xdr:nvSpPr>
      <xdr:spPr>
        <a:xfrm>
          <a:off x="12623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扶助費については、村独自の乳幼児医療費助成制度（中学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年生までの医療費無料）等を実施しているものの、類似団体平均を下回っている。今後も、扶助費対象事業における資格審査等の適正化を図り、抑制に努めたい。</a:t>
          </a:r>
          <a:endParaRPr lang="ja-JP" altLang="ja-JP">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78015</xdr:rowOff>
    </xdr:to>
    <xdr:cxnSp macro="">
      <xdr:nvCxnSpPr>
        <xdr:cNvPr id="187" name="直線コネクタ 186"/>
        <xdr:cNvCxnSpPr/>
      </xdr:nvCxnSpPr>
      <xdr:spPr>
        <a:xfrm>
          <a:off x="3987800" y="92546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53</xdr:row>
      <xdr:rowOff>167822</xdr:rowOff>
    </xdr:to>
    <xdr:cxnSp macro="">
      <xdr:nvCxnSpPr>
        <xdr:cNvPr id="190" name="直線コネクタ 189"/>
        <xdr:cNvCxnSpPr/>
      </xdr:nvCxnSpPr>
      <xdr:spPr>
        <a:xfrm>
          <a:off x="3098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53</xdr:row>
      <xdr:rowOff>167822</xdr:rowOff>
    </xdr:to>
    <xdr:cxnSp macro="">
      <xdr:nvCxnSpPr>
        <xdr:cNvPr id="193" name="直線コネクタ 192"/>
        <xdr:cNvCxnSpPr/>
      </xdr:nvCxnSpPr>
      <xdr:spPr>
        <a:xfrm>
          <a:off x="2209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54</xdr:row>
      <xdr:rowOff>12700</xdr:rowOff>
    </xdr:to>
    <xdr:cxnSp macro="">
      <xdr:nvCxnSpPr>
        <xdr:cNvPr id="196" name="直線コネクタ 195"/>
        <xdr:cNvCxnSpPr/>
      </xdr:nvCxnSpPr>
      <xdr:spPr>
        <a:xfrm flipV="1">
          <a:off x="1320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6" name="円/楕円 205"/>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07"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8" name="円/楕円 207"/>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9" name="テキスト ボックス 208"/>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0" name="円/楕円 209"/>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1" name="テキスト ボックス 210"/>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2" name="円/楕円 211"/>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3" name="テキスト ボックス 212"/>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4" name="円/楕円 213"/>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5" name="テキスト ボックス 214"/>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その他に係る経常収支比率が類似団体平均を上回っているのは、繰出金が多額であることが主な要因である。</a:t>
          </a:r>
          <a:endParaRPr lang="ja-JP" altLang="ja-JP">
            <a:effectLst/>
          </a:endParaRPr>
        </a:p>
        <a:p>
          <a:r>
            <a:rPr kumimoji="1" lang="ja-JP" altLang="ja-JP" sz="1100">
              <a:solidFill>
                <a:schemeClr val="dk1"/>
              </a:solidFill>
              <a:effectLst/>
              <a:latin typeface="+mn-lt"/>
              <a:ea typeface="+mn-ea"/>
              <a:cs typeface="+mn-cs"/>
            </a:rPr>
            <a:t>　各特別会計の経費節減や医療給付費縮小対策、介護給付費縮小対策実施等による繰出金縮小に努める。</a:t>
          </a:r>
          <a:endParaRPr lang="ja-JP" altLang="ja-JP">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133858</xdr:rowOff>
    </xdr:from>
    <xdr:to>
      <xdr:col>24</xdr:col>
      <xdr:colOff>31750</xdr:colOff>
      <xdr:row>57</xdr:row>
      <xdr:rowOff>147574</xdr:rowOff>
    </xdr:to>
    <xdr:cxnSp macro="">
      <xdr:nvCxnSpPr>
        <xdr:cNvPr id="245" name="直線コネクタ 244"/>
        <xdr:cNvCxnSpPr/>
      </xdr:nvCxnSpPr>
      <xdr:spPr>
        <a:xfrm>
          <a:off x="15671800" y="99065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129286</xdr:rowOff>
    </xdr:from>
    <xdr:to>
      <xdr:col>22</xdr:col>
      <xdr:colOff>565150</xdr:colOff>
      <xdr:row>57</xdr:row>
      <xdr:rowOff>133858</xdr:rowOff>
    </xdr:to>
    <xdr:cxnSp macro="">
      <xdr:nvCxnSpPr>
        <xdr:cNvPr id="248" name="直線コネクタ 247"/>
        <xdr:cNvCxnSpPr/>
      </xdr:nvCxnSpPr>
      <xdr:spPr>
        <a:xfrm>
          <a:off x="14782800" y="9901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129286</xdr:rowOff>
    </xdr:from>
    <xdr:to>
      <xdr:col>21</xdr:col>
      <xdr:colOff>361950</xdr:colOff>
      <xdr:row>58</xdr:row>
      <xdr:rowOff>30988</xdr:rowOff>
    </xdr:to>
    <xdr:cxnSp macro="">
      <xdr:nvCxnSpPr>
        <xdr:cNvPr id="251" name="直線コネクタ 250"/>
        <xdr:cNvCxnSpPr/>
      </xdr:nvCxnSpPr>
      <xdr:spPr>
        <a:xfrm flipV="1">
          <a:off x="13893800" y="99019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83566</xdr:rowOff>
    </xdr:from>
    <xdr:to>
      <xdr:col>20</xdr:col>
      <xdr:colOff>158750</xdr:colOff>
      <xdr:row>58</xdr:row>
      <xdr:rowOff>30988</xdr:rowOff>
    </xdr:to>
    <xdr:cxnSp macro="">
      <xdr:nvCxnSpPr>
        <xdr:cNvPr id="254" name="直線コネクタ 253"/>
        <xdr:cNvCxnSpPr/>
      </xdr:nvCxnSpPr>
      <xdr:spPr>
        <a:xfrm>
          <a:off x="13004800" y="98562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96774</xdr:rowOff>
    </xdr:from>
    <xdr:to>
      <xdr:col>24</xdr:col>
      <xdr:colOff>82550</xdr:colOff>
      <xdr:row>58</xdr:row>
      <xdr:rowOff>26924</xdr:rowOff>
    </xdr:to>
    <xdr:sp macro="" textlink="">
      <xdr:nvSpPr>
        <xdr:cNvPr id="264" name="円/楕円 263"/>
        <xdr:cNvSpPr/>
      </xdr:nvSpPr>
      <xdr:spPr>
        <a:xfrm>
          <a:off x="164592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68851</xdr:rowOff>
    </xdr:from>
    <xdr:ext cx="762000" cy="259045"/>
    <xdr:sp macro="" textlink="">
      <xdr:nvSpPr>
        <xdr:cNvPr id="265" name="その他該当値テキスト"/>
        <xdr:cNvSpPr txBox="1"/>
      </xdr:nvSpPr>
      <xdr:spPr>
        <a:xfrm>
          <a:off x="165989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83058</xdr:rowOff>
    </xdr:from>
    <xdr:to>
      <xdr:col>22</xdr:col>
      <xdr:colOff>615950</xdr:colOff>
      <xdr:row>58</xdr:row>
      <xdr:rowOff>13208</xdr:rowOff>
    </xdr:to>
    <xdr:sp macro="" textlink="">
      <xdr:nvSpPr>
        <xdr:cNvPr id="266" name="円/楕円 265"/>
        <xdr:cNvSpPr/>
      </xdr:nvSpPr>
      <xdr:spPr>
        <a:xfrm>
          <a:off x="15621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169435</xdr:rowOff>
    </xdr:from>
    <xdr:ext cx="736600" cy="259045"/>
    <xdr:sp macro="" textlink="">
      <xdr:nvSpPr>
        <xdr:cNvPr id="267" name="テキスト ボックス 266"/>
        <xdr:cNvSpPr txBox="1"/>
      </xdr:nvSpPr>
      <xdr:spPr>
        <a:xfrm>
          <a:off x="15290800" y="9942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78486</xdr:rowOff>
    </xdr:from>
    <xdr:to>
      <xdr:col>21</xdr:col>
      <xdr:colOff>412750</xdr:colOff>
      <xdr:row>58</xdr:row>
      <xdr:rowOff>8636</xdr:rowOff>
    </xdr:to>
    <xdr:sp macro="" textlink="">
      <xdr:nvSpPr>
        <xdr:cNvPr id="268" name="円/楕円 267"/>
        <xdr:cNvSpPr/>
      </xdr:nvSpPr>
      <xdr:spPr>
        <a:xfrm>
          <a:off x="14732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164863</xdr:rowOff>
    </xdr:from>
    <xdr:ext cx="762000" cy="259045"/>
    <xdr:sp macro="" textlink="">
      <xdr:nvSpPr>
        <xdr:cNvPr id="269" name="テキスト ボックス 268"/>
        <xdr:cNvSpPr txBox="1"/>
      </xdr:nvSpPr>
      <xdr:spPr>
        <a:xfrm>
          <a:off x="14401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151638</xdr:rowOff>
    </xdr:from>
    <xdr:to>
      <xdr:col>20</xdr:col>
      <xdr:colOff>209550</xdr:colOff>
      <xdr:row>58</xdr:row>
      <xdr:rowOff>81788</xdr:rowOff>
    </xdr:to>
    <xdr:sp macro="" textlink="">
      <xdr:nvSpPr>
        <xdr:cNvPr id="270" name="円/楕円 269"/>
        <xdr:cNvSpPr/>
      </xdr:nvSpPr>
      <xdr:spPr>
        <a:xfrm>
          <a:off x="13843000" y="992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66565</xdr:rowOff>
    </xdr:from>
    <xdr:ext cx="762000" cy="259045"/>
    <xdr:sp macro="" textlink="">
      <xdr:nvSpPr>
        <xdr:cNvPr id="271" name="テキスト ボックス 270"/>
        <xdr:cNvSpPr txBox="1"/>
      </xdr:nvSpPr>
      <xdr:spPr>
        <a:xfrm>
          <a:off x="13512800" y="1001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32766</xdr:rowOff>
    </xdr:from>
    <xdr:to>
      <xdr:col>19</xdr:col>
      <xdr:colOff>6350</xdr:colOff>
      <xdr:row>57</xdr:row>
      <xdr:rowOff>134366</xdr:rowOff>
    </xdr:to>
    <xdr:sp macro="" textlink="">
      <xdr:nvSpPr>
        <xdr:cNvPr id="272" name="円/楕円 271"/>
        <xdr:cNvSpPr/>
      </xdr:nvSpPr>
      <xdr:spPr>
        <a:xfrm>
          <a:off x="12954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119143</xdr:rowOff>
    </xdr:from>
    <xdr:ext cx="762000" cy="259045"/>
    <xdr:sp macro="" textlink="">
      <xdr:nvSpPr>
        <xdr:cNvPr id="273" name="テキスト ボックス 272"/>
        <xdr:cNvSpPr txBox="1"/>
      </xdr:nvSpPr>
      <xdr:spPr>
        <a:xfrm>
          <a:off x="12623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補助費等については類似団体平均を大きく上回っている。補助金交付事業の妥当性を再度検証するとともに明確な基準を設け、廃止や見直しを行う方針である。</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69850</xdr:rowOff>
    </xdr:to>
    <xdr:cxnSp macro="">
      <xdr:nvCxnSpPr>
        <xdr:cNvPr id="303" name="直線コネクタ 302"/>
        <xdr:cNvCxnSpPr/>
      </xdr:nvCxnSpPr>
      <xdr:spPr>
        <a:xfrm>
          <a:off x="15671800" y="6408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28702</xdr:rowOff>
    </xdr:from>
    <xdr:to>
      <xdr:col>22</xdr:col>
      <xdr:colOff>565150</xdr:colOff>
      <xdr:row>37</xdr:row>
      <xdr:rowOff>65278</xdr:rowOff>
    </xdr:to>
    <xdr:cxnSp macro="">
      <xdr:nvCxnSpPr>
        <xdr:cNvPr id="306" name="直線コネクタ 305"/>
        <xdr:cNvCxnSpPr/>
      </xdr:nvCxnSpPr>
      <xdr:spPr>
        <a:xfrm>
          <a:off x="14782800" y="63723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28702</xdr:rowOff>
    </xdr:to>
    <xdr:cxnSp macro="">
      <xdr:nvCxnSpPr>
        <xdr:cNvPr id="309" name="直線コネクタ 308"/>
        <xdr:cNvCxnSpPr/>
      </xdr:nvCxnSpPr>
      <xdr:spPr>
        <a:xfrm>
          <a:off x="13893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163576</xdr:rowOff>
    </xdr:from>
    <xdr:to>
      <xdr:col>20</xdr:col>
      <xdr:colOff>158750</xdr:colOff>
      <xdr:row>36</xdr:row>
      <xdr:rowOff>168148</xdr:rowOff>
    </xdr:to>
    <xdr:cxnSp macro="">
      <xdr:nvCxnSpPr>
        <xdr:cNvPr id="312" name="直線コネクタ 311"/>
        <xdr:cNvCxnSpPr/>
      </xdr:nvCxnSpPr>
      <xdr:spPr>
        <a:xfrm>
          <a:off x="13004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2" name="円/楕円 321"/>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23"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24" name="円/楕円 323"/>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25" name="テキスト ボックス 324"/>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149352</xdr:rowOff>
    </xdr:from>
    <xdr:to>
      <xdr:col>21</xdr:col>
      <xdr:colOff>412750</xdr:colOff>
      <xdr:row>37</xdr:row>
      <xdr:rowOff>79502</xdr:rowOff>
    </xdr:to>
    <xdr:sp macro="" textlink="">
      <xdr:nvSpPr>
        <xdr:cNvPr id="326" name="円/楕円 325"/>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27" name="テキスト ボックス 326"/>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117348</xdr:rowOff>
    </xdr:from>
    <xdr:to>
      <xdr:col>20</xdr:col>
      <xdr:colOff>209550</xdr:colOff>
      <xdr:row>37</xdr:row>
      <xdr:rowOff>47498</xdr:rowOff>
    </xdr:to>
    <xdr:sp macro="" textlink="">
      <xdr:nvSpPr>
        <xdr:cNvPr id="328" name="円/楕円 327"/>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32275</xdr:rowOff>
    </xdr:from>
    <xdr:ext cx="762000" cy="259045"/>
    <xdr:sp macro="" textlink="">
      <xdr:nvSpPr>
        <xdr:cNvPr id="329" name="テキスト ボックス 328"/>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30" name="円/楕円 329"/>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27703</xdr:rowOff>
    </xdr:from>
    <xdr:ext cx="762000" cy="259045"/>
    <xdr:sp macro="" textlink="">
      <xdr:nvSpPr>
        <xdr:cNvPr id="331" name="テキスト ボックス 33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普通建設事業に係る起債償還等の完了に伴い、類似団体平均をやや下回っているが、平成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年度からは国営土地改良事業の元利償還も始まり公債費の増加が見込まれることから、今後の事業計画については整理・縮小を図り、起債依存型事業実施の見直しを行う。</a:t>
          </a:r>
          <a:endParaRPr lang="ja-JP" altLang="ja-JP">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54611</xdr:rowOff>
    </xdr:from>
    <xdr:to>
      <xdr:col>7</xdr:col>
      <xdr:colOff>15875</xdr:colOff>
      <xdr:row>76</xdr:row>
      <xdr:rowOff>77470</xdr:rowOff>
    </xdr:to>
    <xdr:cxnSp macro="">
      <xdr:nvCxnSpPr>
        <xdr:cNvPr id="363" name="直線コネクタ 362"/>
        <xdr:cNvCxnSpPr/>
      </xdr:nvCxnSpPr>
      <xdr:spPr>
        <a:xfrm flipV="1">
          <a:off x="3987800" y="130848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77470</xdr:rowOff>
    </xdr:from>
    <xdr:to>
      <xdr:col>5</xdr:col>
      <xdr:colOff>549275</xdr:colOff>
      <xdr:row>76</xdr:row>
      <xdr:rowOff>88900</xdr:rowOff>
    </xdr:to>
    <xdr:cxnSp macro="">
      <xdr:nvCxnSpPr>
        <xdr:cNvPr id="366" name="直線コネクタ 365"/>
        <xdr:cNvCxnSpPr/>
      </xdr:nvCxnSpPr>
      <xdr:spPr>
        <a:xfrm flipV="1">
          <a:off x="3098800" y="13107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88900</xdr:rowOff>
    </xdr:from>
    <xdr:to>
      <xdr:col>4</xdr:col>
      <xdr:colOff>346075</xdr:colOff>
      <xdr:row>76</xdr:row>
      <xdr:rowOff>123189</xdr:rowOff>
    </xdr:to>
    <xdr:cxnSp macro="">
      <xdr:nvCxnSpPr>
        <xdr:cNvPr id="369" name="直線コネクタ 368"/>
        <xdr:cNvCxnSpPr/>
      </xdr:nvCxnSpPr>
      <xdr:spPr>
        <a:xfrm flipV="1">
          <a:off x="2209800" y="131191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123189</xdr:rowOff>
    </xdr:from>
    <xdr:to>
      <xdr:col>3</xdr:col>
      <xdr:colOff>142875</xdr:colOff>
      <xdr:row>77</xdr:row>
      <xdr:rowOff>104139</xdr:rowOff>
    </xdr:to>
    <xdr:cxnSp macro="">
      <xdr:nvCxnSpPr>
        <xdr:cNvPr id="372" name="直線コネクタ 371"/>
        <xdr:cNvCxnSpPr/>
      </xdr:nvCxnSpPr>
      <xdr:spPr>
        <a:xfrm flipV="1">
          <a:off x="1320800" y="1315338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3811</xdr:rowOff>
    </xdr:from>
    <xdr:to>
      <xdr:col>7</xdr:col>
      <xdr:colOff>66675</xdr:colOff>
      <xdr:row>76</xdr:row>
      <xdr:rowOff>105411</xdr:rowOff>
    </xdr:to>
    <xdr:sp macro="" textlink="">
      <xdr:nvSpPr>
        <xdr:cNvPr id="382" name="円/楕円 381"/>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20337</xdr:rowOff>
    </xdr:from>
    <xdr:ext cx="762000" cy="259045"/>
    <xdr:sp macro="" textlink="">
      <xdr:nvSpPr>
        <xdr:cNvPr id="383" name="公債費該当値テキスト"/>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26670</xdr:rowOff>
    </xdr:from>
    <xdr:to>
      <xdr:col>5</xdr:col>
      <xdr:colOff>600075</xdr:colOff>
      <xdr:row>76</xdr:row>
      <xdr:rowOff>128270</xdr:rowOff>
    </xdr:to>
    <xdr:sp macro="" textlink="">
      <xdr:nvSpPr>
        <xdr:cNvPr id="384" name="円/楕円 383"/>
        <xdr:cNvSpPr/>
      </xdr:nvSpPr>
      <xdr:spPr>
        <a:xfrm>
          <a:off x="3937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85" name="テキスト ボックス 384"/>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38100</xdr:rowOff>
    </xdr:from>
    <xdr:to>
      <xdr:col>4</xdr:col>
      <xdr:colOff>396875</xdr:colOff>
      <xdr:row>76</xdr:row>
      <xdr:rowOff>139700</xdr:rowOff>
    </xdr:to>
    <xdr:sp macro="" textlink="">
      <xdr:nvSpPr>
        <xdr:cNvPr id="386" name="円/楕円 385"/>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149877</xdr:rowOff>
    </xdr:from>
    <xdr:ext cx="762000" cy="259045"/>
    <xdr:sp macro="" textlink="">
      <xdr:nvSpPr>
        <xdr:cNvPr id="387" name="テキスト ボックス 386"/>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72389</xdr:rowOff>
    </xdr:from>
    <xdr:to>
      <xdr:col>3</xdr:col>
      <xdr:colOff>193675</xdr:colOff>
      <xdr:row>77</xdr:row>
      <xdr:rowOff>2539</xdr:rowOff>
    </xdr:to>
    <xdr:sp macro="" textlink="">
      <xdr:nvSpPr>
        <xdr:cNvPr id="388" name="円/楕円 387"/>
        <xdr:cNvSpPr/>
      </xdr:nvSpPr>
      <xdr:spPr>
        <a:xfrm>
          <a:off x="2159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12717</xdr:rowOff>
    </xdr:from>
    <xdr:ext cx="762000" cy="259045"/>
    <xdr:sp macro="" textlink="">
      <xdr:nvSpPr>
        <xdr:cNvPr id="389" name="テキスト ボックス 388"/>
        <xdr:cNvSpPr txBox="1"/>
      </xdr:nvSpPr>
      <xdr:spPr>
        <a:xfrm>
          <a:off x="1828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53339</xdr:rowOff>
    </xdr:from>
    <xdr:to>
      <xdr:col>1</xdr:col>
      <xdr:colOff>676275</xdr:colOff>
      <xdr:row>77</xdr:row>
      <xdr:rowOff>154939</xdr:rowOff>
    </xdr:to>
    <xdr:sp macro="" textlink="">
      <xdr:nvSpPr>
        <xdr:cNvPr id="390" name="円/楕円 389"/>
        <xdr:cNvSpPr/>
      </xdr:nvSpPr>
      <xdr:spPr>
        <a:xfrm>
          <a:off x="1270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139716</xdr:rowOff>
    </xdr:from>
    <xdr:ext cx="762000" cy="259045"/>
    <xdr:sp macro="" textlink="">
      <xdr:nvSpPr>
        <xdr:cNvPr id="391" name="テキスト ボックス 390"/>
        <xdr:cNvSpPr txBox="1"/>
      </xdr:nvSpPr>
      <xdr:spPr>
        <a:xfrm>
          <a:off x="939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普通建設事業費は類似団体平均をやや下回っているが、今後においては公共施設の長寿命化改修事業が必須となる。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真狩村公共施設等総合管理計画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に基づく個別計画の策定を早期に実施し、計画的な公共施設長寿命化に努めたい。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35561</xdr:rowOff>
    </xdr:from>
    <xdr:to>
      <xdr:col>24</xdr:col>
      <xdr:colOff>31750</xdr:colOff>
      <xdr:row>80</xdr:row>
      <xdr:rowOff>50800</xdr:rowOff>
    </xdr:to>
    <xdr:cxnSp macro="">
      <xdr:nvCxnSpPr>
        <xdr:cNvPr id="424" name="直線コネクタ 423"/>
        <xdr:cNvCxnSpPr/>
      </xdr:nvCxnSpPr>
      <xdr:spPr>
        <a:xfrm>
          <a:off x="15671800" y="137515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8889</xdr:rowOff>
    </xdr:from>
    <xdr:to>
      <xdr:col>22</xdr:col>
      <xdr:colOff>565150</xdr:colOff>
      <xdr:row>80</xdr:row>
      <xdr:rowOff>35561</xdr:rowOff>
    </xdr:to>
    <xdr:cxnSp macro="">
      <xdr:nvCxnSpPr>
        <xdr:cNvPr id="427" name="直線コネクタ 426"/>
        <xdr:cNvCxnSpPr/>
      </xdr:nvCxnSpPr>
      <xdr:spPr>
        <a:xfrm>
          <a:off x="14782800" y="1355343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8889</xdr:rowOff>
    </xdr:from>
    <xdr:to>
      <xdr:col>21</xdr:col>
      <xdr:colOff>361950</xdr:colOff>
      <xdr:row>79</xdr:row>
      <xdr:rowOff>54611</xdr:rowOff>
    </xdr:to>
    <xdr:cxnSp macro="">
      <xdr:nvCxnSpPr>
        <xdr:cNvPr id="430" name="直線コネクタ 429"/>
        <xdr:cNvCxnSpPr/>
      </xdr:nvCxnSpPr>
      <xdr:spPr>
        <a:xfrm flipV="1">
          <a:off x="13893800" y="13553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119380</xdr:rowOff>
    </xdr:from>
    <xdr:to>
      <xdr:col>20</xdr:col>
      <xdr:colOff>158750</xdr:colOff>
      <xdr:row>79</xdr:row>
      <xdr:rowOff>54611</xdr:rowOff>
    </xdr:to>
    <xdr:cxnSp macro="">
      <xdr:nvCxnSpPr>
        <xdr:cNvPr id="433" name="直線コネクタ 432"/>
        <xdr:cNvCxnSpPr/>
      </xdr:nvCxnSpPr>
      <xdr:spPr>
        <a:xfrm>
          <a:off x="13004800" y="134924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0</xdr:rowOff>
    </xdr:from>
    <xdr:to>
      <xdr:col>24</xdr:col>
      <xdr:colOff>82550</xdr:colOff>
      <xdr:row>80</xdr:row>
      <xdr:rowOff>101600</xdr:rowOff>
    </xdr:to>
    <xdr:sp macro="" textlink="">
      <xdr:nvSpPr>
        <xdr:cNvPr id="443" name="円/楕円 442"/>
        <xdr:cNvSpPr/>
      </xdr:nvSpPr>
      <xdr:spPr>
        <a:xfrm>
          <a:off x="16459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143527</xdr:rowOff>
    </xdr:from>
    <xdr:ext cx="762000" cy="259045"/>
    <xdr:sp macro="" textlink="">
      <xdr:nvSpPr>
        <xdr:cNvPr id="444" name="公債費以外該当値テキスト"/>
        <xdr:cNvSpPr txBox="1"/>
      </xdr:nvSpPr>
      <xdr:spPr>
        <a:xfrm>
          <a:off x="165989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156211</xdr:rowOff>
    </xdr:from>
    <xdr:to>
      <xdr:col>22</xdr:col>
      <xdr:colOff>615950</xdr:colOff>
      <xdr:row>80</xdr:row>
      <xdr:rowOff>86361</xdr:rowOff>
    </xdr:to>
    <xdr:sp macro="" textlink="">
      <xdr:nvSpPr>
        <xdr:cNvPr id="445" name="円/楕円 444"/>
        <xdr:cNvSpPr/>
      </xdr:nvSpPr>
      <xdr:spPr>
        <a:xfrm>
          <a:off x="15621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71138</xdr:rowOff>
    </xdr:from>
    <xdr:ext cx="736600" cy="259045"/>
    <xdr:sp macro="" textlink="">
      <xdr:nvSpPr>
        <xdr:cNvPr id="446" name="テキスト ボックス 445"/>
        <xdr:cNvSpPr txBox="1"/>
      </xdr:nvSpPr>
      <xdr:spPr>
        <a:xfrm>
          <a:off x="15290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129539</xdr:rowOff>
    </xdr:from>
    <xdr:to>
      <xdr:col>21</xdr:col>
      <xdr:colOff>412750</xdr:colOff>
      <xdr:row>79</xdr:row>
      <xdr:rowOff>59689</xdr:rowOff>
    </xdr:to>
    <xdr:sp macro="" textlink="">
      <xdr:nvSpPr>
        <xdr:cNvPr id="447" name="円/楕円 446"/>
        <xdr:cNvSpPr/>
      </xdr:nvSpPr>
      <xdr:spPr>
        <a:xfrm>
          <a:off x="14732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44466</xdr:rowOff>
    </xdr:from>
    <xdr:ext cx="762000" cy="259045"/>
    <xdr:sp macro="" textlink="">
      <xdr:nvSpPr>
        <xdr:cNvPr id="448" name="テキスト ボックス 447"/>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3811</xdr:rowOff>
    </xdr:from>
    <xdr:to>
      <xdr:col>20</xdr:col>
      <xdr:colOff>209550</xdr:colOff>
      <xdr:row>79</xdr:row>
      <xdr:rowOff>105411</xdr:rowOff>
    </xdr:to>
    <xdr:sp macro="" textlink="">
      <xdr:nvSpPr>
        <xdr:cNvPr id="449" name="円/楕円 448"/>
        <xdr:cNvSpPr/>
      </xdr:nvSpPr>
      <xdr:spPr>
        <a:xfrm>
          <a:off x="13843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90188</xdr:rowOff>
    </xdr:from>
    <xdr:ext cx="762000" cy="259045"/>
    <xdr:sp macro="" textlink="">
      <xdr:nvSpPr>
        <xdr:cNvPr id="450" name="テキスト ボックス 449"/>
        <xdr:cNvSpPr txBox="1"/>
      </xdr:nvSpPr>
      <xdr:spPr>
        <a:xfrm>
          <a:off x="13512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68580</xdr:rowOff>
    </xdr:from>
    <xdr:to>
      <xdr:col>19</xdr:col>
      <xdr:colOff>6350</xdr:colOff>
      <xdr:row>78</xdr:row>
      <xdr:rowOff>170180</xdr:rowOff>
    </xdr:to>
    <xdr:sp macro="" textlink="">
      <xdr:nvSpPr>
        <xdr:cNvPr id="451" name="円/楕円 450"/>
        <xdr:cNvSpPr/>
      </xdr:nvSpPr>
      <xdr:spPr>
        <a:xfrm>
          <a:off x="12954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154957</xdr:rowOff>
    </xdr:from>
    <xdr:ext cx="762000" cy="259045"/>
    <xdr:sp macro="" textlink="">
      <xdr:nvSpPr>
        <xdr:cNvPr id="452" name="テキスト ボックス 451"/>
        <xdr:cNvSpPr txBox="1"/>
      </xdr:nvSpPr>
      <xdr:spPr>
        <a:xfrm>
          <a:off x="12623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北海道真狩村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151681</xdr:rowOff>
    </xdr:from>
    <xdr:to>
      <xdr:col>4</xdr:col>
      <xdr:colOff>1117600</xdr:colOff>
      <xdr:row>17</xdr:row>
      <xdr:rowOff>7461</xdr:rowOff>
    </xdr:to>
    <xdr:cxnSp macro="">
      <xdr:nvCxnSpPr>
        <xdr:cNvPr id="49" name="直線コネクタ 48"/>
        <xdr:cNvCxnSpPr/>
      </xdr:nvCxnSpPr>
      <xdr:spPr bwMode="auto">
        <a:xfrm flipV="1">
          <a:off x="5003800" y="2942506"/>
          <a:ext cx="647700" cy="27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7461</xdr:rowOff>
    </xdr:from>
    <xdr:to>
      <xdr:col>4</xdr:col>
      <xdr:colOff>469900</xdr:colOff>
      <xdr:row>17</xdr:row>
      <xdr:rowOff>31664</xdr:rowOff>
    </xdr:to>
    <xdr:cxnSp macro="">
      <xdr:nvCxnSpPr>
        <xdr:cNvPr id="52" name="直線コネクタ 51"/>
        <xdr:cNvCxnSpPr/>
      </xdr:nvCxnSpPr>
      <xdr:spPr bwMode="auto">
        <a:xfrm flipV="1">
          <a:off x="4305300" y="2969736"/>
          <a:ext cx="698500" cy="24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23440</xdr:rowOff>
    </xdr:from>
    <xdr:to>
      <xdr:col>3</xdr:col>
      <xdr:colOff>904875</xdr:colOff>
      <xdr:row>17</xdr:row>
      <xdr:rowOff>31664</xdr:rowOff>
    </xdr:to>
    <xdr:cxnSp macro="">
      <xdr:nvCxnSpPr>
        <xdr:cNvPr id="55" name="直線コネクタ 54"/>
        <xdr:cNvCxnSpPr/>
      </xdr:nvCxnSpPr>
      <xdr:spPr bwMode="auto">
        <a:xfrm>
          <a:off x="3606800" y="2985715"/>
          <a:ext cx="698500" cy="8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23440</xdr:rowOff>
    </xdr:from>
    <xdr:to>
      <xdr:col>3</xdr:col>
      <xdr:colOff>206375</xdr:colOff>
      <xdr:row>17</xdr:row>
      <xdr:rowOff>36975</xdr:rowOff>
    </xdr:to>
    <xdr:cxnSp macro="">
      <xdr:nvCxnSpPr>
        <xdr:cNvPr id="58" name="直線コネクタ 57"/>
        <xdr:cNvCxnSpPr/>
      </xdr:nvCxnSpPr>
      <xdr:spPr bwMode="auto">
        <a:xfrm flipV="1">
          <a:off x="2908300" y="2985715"/>
          <a:ext cx="698500" cy="13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100881</xdr:rowOff>
    </xdr:from>
    <xdr:to>
      <xdr:col>5</xdr:col>
      <xdr:colOff>34925</xdr:colOff>
      <xdr:row>17</xdr:row>
      <xdr:rowOff>31031</xdr:rowOff>
    </xdr:to>
    <xdr:sp macro="" textlink="">
      <xdr:nvSpPr>
        <xdr:cNvPr id="68" name="円/楕円 67"/>
        <xdr:cNvSpPr/>
      </xdr:nvSpPr>
      <xdr:spPr bwMode="auto">
        <a:xfrm>
          <a:off x="5600700" y="289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117408</xdr:rowOff>
    </xdr:from>
    <xdr:ext cx="762000" cy="259045"/>
    <xdr:sp macro="" textlink="">
      <xdr:nvSpPr>
        <xdr:cNvPr id="69" name="人口1人当たり決算額の推移該当値テキスト130"/>
        <xdr:cNvSpPr txBox="1"/>
      </xdr:nvSpPr>
      <xdr:spPr>
        <a:xfrm>
          <a:off x="5740400" y="273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322,044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128111</xdr:rowOff>
    </xdr:from>
    <xdr:to>
      <xdr:col>4</xdr:col>
      <xdr:colOff>520700</xdr:colOff>
      <xdr:row>17</xdr:row>
      <xdr:rowOff>58261</xdr:rowOff>
    </xdr:to>
    <xdr:sp macro="" textlink="">
      <xdr:nvSpPr>
        <xdr:cNvPr id="70" name="円/楕円 69"/>
        <xdr:cNvSpPr/>
      </xdr:nvSpPr>
      <xdr:spPr bwMode="auto">
        <a:xfrm>
          <a:off x="4953000" y="2918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68438</xdr:rowOff>
    </xdr:from>
    <xdr:ext cx="736600" cy="259045"/>
    <xdr:sp macro="" textlink="">
      <xdr:nvSpPr>
        <xdr:cNvPr id="71" name="テキスト ボックス 70"/>
        <xdr:cNvSpPr txBox="1"/>
      </xdr:nvSpPr>
      <xdr:spPr>
        <a:xfrm>
          <a:off x="4622800" y="268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307,750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152314</xdr:rowOff>
    </xdr:from>
    <xdr:to>
      <xdr:col>3</xdr:col>
      <xdr:colOff>955675</xdr:colOff>
      <xdr:row>17</xdr:row>
      <xdr:rowOff>82464</xdr:rowOff>
    </xdr:to>
    <xdr:sp macro="" textlink="">
      <xdr:nvSpPr>
        <xdr:cNvPr id="72" name="円/楕円 71"/>
        <xdr:cNvSpPr/>
      </xdr:nvSpPr>
      <xdr:spPr bwMode="auto">
        <a:xfrm>
          <a:off x="4254500" y="2943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92641</xdr:rowOff>
    </xdr:from>
    <xdr:ext cx="762000" cy="259045"/>
    <xdr:sp macro="" textlink="">
      <xdr:nvSpPr>
        <xdr:cNvPr id="73" name="テキスト ボックス 72"/>
        <xdr:cNvSpPr txBox="1"/>
      </xdr:nvSpPr>
      <xdr:spPr>
        <a:xfrm>
          <a:off x="3924300" y="271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295,045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144090</xdr:rowOff>
    </xdr:from>
    <xdr:to>
      <xdr:col>3</xdr:col>
      <xdr:colOff>257175</xdr:colOff>
      <xdr:row>17</xdr:row>
      <xdr:rowOff>74240</xdr:rowOff>
    </xdr:to>
    <xdr:sp macro="" textlink="">
      <xdr:nvSpPr>
        <xdr:cNvPr id="74" name="円/楕円 73"/>
        <xdr:cNvSpPr/>
      </xdr:nvSpPr>
      <xdr:spPr bwMode="auto">
        <a:xfrm>
          <a:off x="3556000" y="2934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84417</xdr:rowOff>
    </xdr:from>
    <xdr:ext cx="762000" cy="259045"/>
    <xdr:sp macro="" textlink="">
      <xdr:nvSpPr>
        <xdr:cNvPr id="75" name="テキスト ボックス 74"/>
        <xdr:cNvSpPr txBox="1"/>
      </xdr:nvSpPr>
      <xdr:spPr>
        <a:xfrm>
          <a:off x="3225800" y="270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299,362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157625</xdr:rowOff>
    </xdr:from>
    <xdr:to>
      <xdr:col>2</xdr:col>
      <xdr:colOff>692150</xdr:colOff>
      <xdr:row>17</xdr:row>
      <xdr:rowOff>87775</xdr:rowOff>
    </xdr:to>
    <xdr:sp macro="" textlink="">
      <xdr:nvSpPr>
        <xdr:cNvPr id="76" name="円/楕円 75"/>
        <xdr:cNvSpPr/>
      </xdr:nvSpPr>
      <xdr:spPr bwMode="auto">
        <a:xfrm>
          <a:off x="2857500" y="2948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97952</xdr:rowOff>
    </xdr:from>
    <xdr:ext cx="762000" cy="259045"/>
    <xdr:sp macro="" textlink="">
      <xdr:nvSpPr>
        <xdr:cNvPr id="77" name="テキスト ボックス 76"/>
        <xdr:cNvSpPr txBox="1"/>
      </xdr:nvSpPr>
      <xdr:spPr>
        <a:xfrm>
          <a:off x="2527300" y="27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292,257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20602</xdr:rowOff>
    </xdr:from>
    <xdr:to>
      <xdr:col>4</xdr:col>
      <xdr:colOff>1117600</xdr:colOff>
      <xdr:row>35</xdr:row>
      <xdr:rowOff>86355</xdr:rowOff>
    </xdr:to>
    <xdr:cxnSp macro="">
      <xdr:nvCxnSpPr>
        <xdr:cNvPr id="110" name="直線コネクタ 109"/>
        <xdr:cNvCxnSpPr/>
      </xdr:nvCxnSpPr>
      <xdr:spPr bwMode="auto">
        <a:xfrm flipV="1">
          <a:off x="5003800" y="6630952"/>
          <a:ext cx="647700" cy="6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42357</xdr:rowOff>
    </xdr:from>
    <xdr:to>
      <xdr:col>4</xdr:col>
      <xdr:colOff>469900</xdr:colOff>
      <xdr:row>35</xdr:row>
      <xdr:rowOff>86355</xdr:rowOff>
    </xdr:to>
    <xdr:cxnSp macro="">
      <xdr:nvCxnSpPr>
        <xdr:cNvPr id="113" name="直線コネクタ 112"/>
        <xdr:cNvCxnSpPr/>
      </xdr:nvCxnSpPr>
      <xdr:spPr bwMode="auto">
        <a:xfrm>
          <a:off x="4305300" y="6652707"/>
          <a:ext cx="698500" cy="43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42357</xdr:rowOff>
    </xdr:from>
    <xdr:to>
      <xdr:col>3</xdr:col>
      <xdr:colOff>904875</xdr:colOff>
      <xdr:row>35</xdr:row>
      <xdr:rowOff>44506</xdr:rowOff>
    </xdr:to>
    <xdr:cxnSp macro="">
      <xdr:nvCxnSpPr>
        <xdr:cNvPr id="116" name="直線コネクタ 115"/>
        <xdr:cNvCxnSpPr/>
      </xdr:nvCxnSpPr>
      <xdr:spPr bwMode="auto">
        <a:xfrm flipV="1">
          <a:off x="3606800" y="6652707"/>
          <a:ext cx="698500" cy="2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301392</xdr:rowOff>
    </xdr:from>
    <xdr:to>
      <xdr:col>3</xdr:col>
      <xdr:colOff>206375</xdr:colOff>
      <xdr:row>35</xdr:row>
      <xdr:rowOff>44506</xdr:rowOff>
    </xdr:to>
    <xdr:cxnSp macro="">
      <xdr:nvCxnSpPr>
        <xdr:cNvPr id="119" name="直線コネクタ 118"/>
        <xdr:cNvCxnSpPr/>
      </xdr:nvCxnSpPr>
      <xdr:spPr bwMode="auto">
        <a:xfrm>
          <a:off x="2908300" y="6568842"/>
          <a:ext cx="698500" cy="8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312702</xdr:rowOff>
    </xdr:from>
    <xdr:to>
      <xdr:col>5</xdr:col>
      <xdr:colOff>34925</xdr:colOff>
      <xdr:row>35</xdr:row>
      <xdr:rowOff>71402</xdr:rowOff>
    </xdr:to>
    <xdr:sp macro="" textlink="">
      <xdr:nvSpPr>
        <xdr:cNvPr id="129" name="円/楕円 128"/>
        <xdr:cNvSpPr/>
      </xdr:nvSpPr>
      <xdr:spPr bwMode="auto">
        <a:xfrm>
          <a:off x="5600700" y="658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157779</xdr:rowOff>
    </xdr:from>
    <xdr:ext cx="762000" cy="259045"/>
    <xdr:sp macro="" textlink="">
      <xdr:nvSpPr>
        <xdr:cNvPr id="130" name="人口1人当たり決算額の推移該当値テキスト445"/>
        <xdr:cNvSpPr txBox="1"/>
      </xdr:nvSpPr>
      <xdr:spPr>
        <a:xfrm>
          <a:off x="5740400" y="642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35555</xdr:rowOff>
    </xdr:from>
    <xdr:to>
      <xdr:col>4</xdr:col>
      <xdr:colOff>520700</xdr:colOff>
      <xdr:row>35</xdr:row>
      <xdr:rowOff>137155</xdr:rowOff>
    </xdr:to>
    <xdr:sp macro="" textlink="">
      <xdr:nvSpPr>
        <xdr:cNvPr id="131" name="円/楕円 130"/>
        <xdr:cNvSpPr/>
      </xdr:nvSpPr>
      <xdr:spPr bwMode="auto">
        <a:xfrm>
          <a:off x="4953000" y="664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147332</xdr:rowOff>
    </xdr:from>
    <xdr:ext cx="736600" cy="259045"/>
    <xdr:sp macro="" textlink="">
      <xdr:nvSpPr>
        <xdr:cNvPr id="132" name="テキスト ボックス 131"/>
        <xdr:cNvSpPr txBox="1"/>
      </xdr:nvSpPr>
      <xdr:spPr>
        <a:xfrm>
          <a:off x="4622800" y="6414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62,834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334457</xdr:rowOff>
    </xdr:from>
    <xdr:to>
      <xdr:col>3</xdr:col>
      <xdr:colOff>955675</xdr:colOff>
      <xdr:row>35</xdr:row>
      <xdr:rowOff>93157</xdr:rowOff>
    </xdr:to>
    <xdr:sp macro="" textlink="">
      <xdr:nvSpPr>
        <xdr:cNvPr id="133" name="円/楕円 132"/>
        <xdr:cNvSpPr/>
      </xdr:nvSpPr>
      <xdr:spPr bwMode="auto">
        <a:xfrm>
          <a:off x="4254500" y="6601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103334</xdr:rowOff>
    </xdr:from>
    <xdr:ext cx="762000" cy="259045"/>
    <xdr:sp macro="" textlink="">
      <xdr:nvSpPr>
        <xdr:cNvPr id="134" name="テキスト ボックス 133"/>
        <xdr:cNvSpPr txBox="1"/>
      </xdr:nvSpPr>
      <xdr:spPr>
        <a:xfrm>
          <a:off x="3924300" y="637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68,608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336606</xdr:rowOff>
    </xdr:from>
    <xdr:to>
      <xdr:col>3</xdr:col>
      <xdr:colOff>257175</xdr:colOff>
      <xdr:row>35</xdr:row>
      <xdr:rowOff>95306</xdr:rowOff>
    </xdr:to>
    <xdr:sp macro="" textlink="">
      <xdr:nvSpPr>
        <xdr:cNvPr id="135" name="円/楕円 134"/>
        <xdr:cNvSpPr/>
      </xdr:nvSpPr>
      <xdr:spPr bwMode="auto">
        <a:xfrm>
          <a:off x="3556000" y="6604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105483</xdr:rowOff>
    </xdr:from>
    <xdr:ext cx="762000" cy="259045"/>
    <xdr:sp macro="" textlink="">
      <xdr:nvSpPr>
        <xdr:cNvPr id="136" name="テキスト ボックス 135"/>
        <xdr:cNvSpPr txBox="1"/>
      </xdr:nvSpPr>
      <xdr:spPr>
        <a:xfrm>
          <a:off x="3225800" y="63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68,326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250592</xdr:rowOff>
    </xdr:from>
    <xdr:to>
      <xdr:col>2</xdr:col>
      <xdr:colOff>692150</xdr:colOff>
      <xdr:row>35</xdr:row>
      <xdr:rowOff>9292</xdr:rowOff>
    </xdr:to>
    <xdr:sp macro="" textlink="">
      <xdr:nvSpPr>
        <xdr:cNvPr id="137" name="円/楕円 136"/>
        <xdr:cNvSpPr/>
      </xdr:nvSpPr>
      <xdr:spPr bwMode="auto">
        <a:xfrm>
          <a:off x="2857500" y="6518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19468</xdr:rowOff>
    </xdr:from>
    <xdr:ext cx="762000" cy="259045"/>
    <xdr:sp macro="" textlink="">
      <xdr:nvSpPr>
        <xdr:cNvPr id="138" name="テキスト ボックス 137"/>
        <xdr:cNvSpPr txBox="1"/>
      </xdr:nvSpPr>
      <xdr:spPr>
        <a:xfrm>
          <a:off x="2527300" y="628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北海道真狩村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2,097
2,090
114.25
3,502,150
3,343,045
129,476
1,819,140
2,791,186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60722</xdr:rowOff>
    </xdr:from>
    <xdr:to>
      <xdr:col>6</xdr:col>
      <xdr:colOff>511175</xdr:colOff>
      <xdr:row>36</xdr:row>
      <xdr:rowOff>99336</xdr:rowOff>
    </xdr:to>
    <xdr:cxnSp macro="">
      <xdr:nvCxnSpPr>
        <xdr:cNvPr id="63" name="直線コネクタ 62"/>
        <xdr:cNvCxnSpPr/>
      </xdr:nvCxnSpPr>
      <xdr:spPr>
        <a:xfrm flipV="1">
          <a:off x="3797300" y="6232922"/>
          <a:ext cx="838200" cy="3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99336</xdr:rowOff>
    </xdr:from>
    <xdr:to>
      <xdr:col>5</xdr:col>
      <xdr:colOff>358775</xdr:colOff>
      <xdr:row>36</xdr:row>
      <xdr:rowOff>132600</xdr:rowOff>
    </xdr:to>
    <xdr:cxnSp macro="">
      <xdr:nvCxnSpPr>
        <xdr:cNvPr id="66" name="直線コネクタ 65"/>
        <xdr:cNvCxnSpPr/>
      </xdr:nvCxnSpPr>
      <xdr:spPr>
        <a:xfrm flipV="1">
          <a:off x="2908300" y="6271536"/>
          <a:ext cx="889000" cy="3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96364</xdr:rowOff>
    </xdr:from>
    <xdr:to>
      <xdr:col>4</xdr:col>
      <xdr:colOff>155575</xdr:colOff>
      <xdr:row>36</xdr:row>
      <xdr:rowOff>132600</xdr:rowOff>
    </xdr:to>
    <xdr:cxnSp macro="">
      <xdr:nvCxnSpPr>
        <xdr:cNvPr id="69" name="直線コネクタ 68"/>
        <xdr:cNvCxnSpPr/>
      </xdr:nvCxnSpPr>
      <xdr:spPr>
        <a:xfrm>
          <a:off x="2019300" y="6268564"/>
          <a:ext cx="889000" cy="3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96364</xdr:rowOff>
    </xdr:from>
    <xdr:to>
      <xdr:col>2</xdr:col>
      <xdr:colOff>638175</xdr:colOff>
      <xdr:row>36</xdr:row>
      <xdr:rowOff>107660</xdr:rowOff>
    </xdr:to>
    <xdr:cxnSp macro="">
      <xdr:nvCxnSpPr>
        <xdr:cNvPr id="72" name="直線コネクタ 71"/>
        <xdr:cNvCxnSpPr/>
      </xdr:nvCxnSpPr>
      <xdr:spPr>
        <a:xfrm flipV="1">
          <a:off x="1130300" y="6268564"/>
          <a:ext cx="889000" cy="1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9922</xdr:rowOff>
    </xdr:from>
    <xdr:to>
      <xdr:col>6</xdr:col>
      <xdr:colOff>561975</xdr:colOff>
      <xdr:row>36</xdr:row>
      <xdr:rowOff>111522</xdr:rowOff>
    </xdr:to>
    <xdr:sp macro="" textlink="">
      <xdr:nvSpPr>
        <xdr:cNvPr id="82" name="円/楕円 81"/>
        <xdr:cNvSpPr/>
      </xdr:nvSpPr>
      <xdr:spPr>
        <a:xfrm>
          <a:off x="4584700" y="618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32799</xdr:rowOff>
    </xdr:from>
    <xdr:ext cx="599010" cy="259045"/>
    <xdr:sp macro="" textlink="">
      <xdr:nvSpPr>
        <xdr:cNvPr id="83" name="人件費該当値テキスト"/>
        <xdr:cNvSpPr txBox="1"/>
      </xdr:nvSpPr>
      <xdr:spPr>
        <a:xfrm>
          <a:off x="4686300" y="603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269,184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48536</xdr:rowOff>
    </xdr:from>
    <xdr:to>
      <xdr:col>5</xdr:col>
      <xdr:colOff>409575</xdr:colOff>
      <xdr:row>36</xdr:row>
      <xdr:rowOff>150136</xdr:rowOff>
    </xdr:to>
    <xdr:sp macro="" textlink="">
      <xdr:nvSpPr>
        <xdr:cNvPr id="84" name="円/楕円 83"/>
        <xdr:cNvSpPr/>
      </xdr:nvSpPr>
      <xdr:spPr>
        <a:xfrm>
          <a:off x="3746500" y="622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166663</xdr:rowOff>
    </xdr:from>
    <xdr:ext cx="599010" cy="259045"/>
    <xdr:sp macro="" textlink="">
      <xdr:nvSpPr>
        <xdr:cNvPr id="85" name="テキスト ボックス 84"/>
        <xdr:cNvSpPr txBox="1"/>
      </xdr:nvSpPr>
      <xdr:spPr>
        <a:xfrm>
          <a:off x="3497794" y="599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257,360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81800</xdr:rowOff>
    </xdr:from>
    <xdr:to>
      <xdr:col>4</xdr:col>
      <xdr:colOff>206375</xdr:colOff>
      <xdr:row>37</xdr:row>
      <xdr:rowOff>11950</xdr:rowOff>
    </xdr:to>
    <xdr:sp macro="" textlink="">
      <xdr:nvSpPr>
        <xdr:cNvPr id="86" name="円/楕円 85"/>
        <xdr:cNvSpPr/>
      </xdr:nvSpPr>
      <xdr:spPr>
        <a:xfrm>
          <a:off x="2857500" y="62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28477</xdr:rowOff>
    </xdr:from>
    <xdr:ext cx="599010" cy="259045"/>
    <xdr:sp macro="" textlink="">
      <xdr:nvSpPr>
        <xdr:cNvPr id="87" name="テキスト ボックス 86"/>
        <xdr:cNvSpPr txBox="1"/>
      </xdr:nvSpPr>
      <xdr:spPr>
        <a:xfrm>
          <a:off x="2608794" y="602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247,174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45564</xdr:rowOff>
    </xdr:from>
    <xdr:to>
      <xdr:col>3</xdr:col>
      <xdr:colOff>3175</xdr:colOff>
      <xdr:row>36</xdr:row>
      <xdr:rowOff>147164</xdr:rowOff>
    </xdr:to>
    <xdr:sp macro="" textlink="">
      <xdr:nvSpPr>
        <xdr:cNvPr id="88" name="円/楕円 87"/>
        <xdr:cNvSpPr/>
      </xdr:nvSpPr>
      <xdr:spPr>
        <a:xfrm>
          <a:off x="1968500" y="621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163691</xdr:rowOff>
    </xdr:from>
    <xdr:ext cx="599010" cy="259045"/>
    <xdr:sp macro="" textlink="">
      <xdr:nvSpPr>
        <xdr:cNvPr id="89" name="テキスト ボックス 88"/>
        <xdr:cNvSpPr txBox="1"/>
      </xdr:nvSpPr>
      <xdr:spPr>
        <a:xfrm>
          <a:off x="1719794" y="599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258,270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56860</xdr:rowOff>
    </xdr:from>
    <xdr:to>
      <xdr:col>1</xdr:col>
      <xdr:colOff>485775</xdr:colOff>
      <xdr:row>36</xdr:row>
      <xdr:rowOff>158460</xdr:rowOff>
    </xdr:to>
    <xdr:sp macro="" textlink="">
      <xdr:nvSpPr>
        <xdr:cNvPr id="90" name="円/楕円 89"/>
        <xdr:cNvSpPr/>
      </xdr:nvSpPr>
      <xdr:spPr>
        <a:xfrm>
          <a:off x="1079500" y="622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3537</xdr:rowOff>
    </xdr:from>
    <xdr:ext cx="599010" cy="259045"/>
    <xdr:sp macro="" textlink="">
      <xdr:nvSpPr>
        <xdr:cNvPr id="91" name="テキスト ボックス 90"/>
        <xdr:cNvSpPr txBox="1"/>
      </xdr:nvSpPr>
      <xdr:spPr>
        <a:xfrm>
          <a:off x="830794" y="600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128113</xdr:rowOff>
    </xdr:from>
    <xdr:to>
      <xdr:col>6</xdr:col>
      <xdr:colOff>511175</xdr:colOff>
      <xdr:row>57</xdr:row>
      <xdr:rowOff>135948</xdr:rowOff>
    </xdr:to>
    <xdr:cxnSp macro="">
      <xdr:nvCxnSpPr>
        <xdr:cNvPr id="122" name="直線コネクタ 121"/>
        <xdr:cNvCxnSpPr/>
      </xdr:nvCxnSpPr>
      <xdr:spPr>
        <a:xfrm flipV="1">
          <a:off x="3797300" y="9900763"/>
          <a:ext cx="838200" cy="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135948</xdr:rowOff>
    </xdr:from>
    <xdr:to>
      <xdr:col>5</xdr:col>
      <xdr:colOff>358775</xdr:colOff>
      <xdr:row>58</xdr:row>
      <xdr:rowOff>7956</xdr:rowOff>
    </xdr:to>
    <xdr:cxnSp macro="">
      <xdr:nvCxnSpPr>
        <xdr:cNvPr id="125" name="直線コネクタ 124"/>
        <xdr:cNvCxnSpPr/>
      </xdr:nvCxnSpPr>
      <xdr:spPr>
        <a:xfrm flipV="1">
          <a:off x="2908300" y="9908598"/>
          <a:ext cx="889000" cy="4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7956</xdr:rowOff>
    </xdr:from>
    <xdr:to>
      <xdr:col>4</xdr:col>
      <xdr:colOff>155575</xdr:colOff>
      <xdr:row>58</xdr:row>
      <xdr:rowOff>46048</xdr:rowOff>
    </xdr:to>
    <xdr:cxnSp macro="">
      <xdr:nvCxnSpPr>
        <xdr:cNvPr id="128" name="直線コネクタ 127"/>
        <xdr:cNvCxnSpPr/>
      </xdr:nvCxnSpPr>
      <xdr:spPr>
        <a:xfrm flipV="1">
          <a:off x="2019300" y="9952056"/>
          <a:ext cx="889000" cy="3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16834</xdr:rowOff>
    </xdr:from>
    <xdr:to>
      <xdr:col>2</xdr:col>
      <xdr:colOff>638175</xdr:colOff>
      <xdr:row>58</xdr:row>
      <xdr:rowOff>46048</xdr:rowOff>
    </xdr:to>
    <xdr:cxnSp macro="">
      <xdr:nvCxnSpPr>
        <xdr:cNvPr id="131" name="直線コネクタ 130"/>
        <xdr:cNvCxnSpPr/>
      </xdr:nvCxnSpPr>
      <xdr:spPr>
        <a:xfrm>
          <a:off x="1130300" y="9960934"/>
          <a:ext cx="889000" cy="2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77313</xdr:rowOff>
    </xdr:from>
    <xdr:to>
      <xdr:col>6</xdr:col>
      <xdr:colOff>561975</xdr:colOff>
      <xdr:row>58</xdr:row>
      <xdr:rowOff>7463</xdr:rowOff>
    </xdr:to>
    <xdr:sp macro="" textlink="">
      <xdr:nvSpPr>
        <xdr:cNvPr id="141" name="円/楕円 140"/>
        <xdr:cNvSpPr/>
      </xdr:nvSpPr>
      <xdr:spPr>
        <a:xfrm>
          <a:off x="4584700" y="984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100190</xdr:rowOff>
    </xdr:from>
    <xdr:ext cx="599010" cy="259045"/>
    <xdr:sp macro="" textlink="">
      <xdr:nvSpPr>
        <xdr:cNvPr id="142" name="物件費該当値テキスト"/>
        <xdr:cNvSpPr txBox="1"/>
      </xdr:nvSpPr>
      <xdr:spPr>
        <a:xfrm>
          <a:off x="4686300" y="97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192,096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85148</xdr:rowOff>
    </xdr:from>
    <xdr:to>
      <xdr:col>5</xdr:col>
      <xdr:colOff>409575</xdr:colOff>
      <xdr:row>58</xdr:row>
      <xdr:rowOff>15298</xdr:rowOff>
    </xdr:to>
    <xdr:sp macro="" textlink="">
      <xdr:nvSpPr>
        <xdr:cNvPr id="143" name="円/楕円 142"/>
        <xdr:cNvSpPr/>
      </xdr:nvSpPr>
      <xdr:spPr>
        <a:xfrm>
          <a:off x="3746500" y="98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31825</xdr:rowOff>
    </xdr:from>
    <xdr:ext cx="599010" cy="259045"/>
    <xdr:sp macro="" textlink="">
      <xdr:nvSpPr>
        <xdr:cNvPr id="144" name="テキスト ボックス 143"/>
        <xdr:cNvSpPr txBox="1"/>
      </xdr:nvSpPr>
      <xdr:spPr>
        <a:xfrm>
          <a:off x="3497794" y="963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128606</xdr:rowOff>
    </xdr:from>
    <xdr:to>
      <xdr:col>4</xdr:col>
      <xdr:colOff>206375</xdr:colOff>
      <xdr:row>58</xdr:row>
      <xdr:rowOff>58756</xdr:rowOff>
    </xdr:to>
    <xdr:sp macro="" textlink="">
      <xdr:nvSpPr>
        <xdr:cNvPr id="145" name="円/楕円 144"/>
        <xdr:cNvSpPr/>
      </xdr:nvSpPr>
      <xdr:spPr>
        <a:xfrm>
          <a:off x="2857500" y="990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49883</xdr:rowOff>
    </xdr:from>
    <xdr:ext cx="599010" cy="259045"/>
    <xdr:sp macro="" textlink="">
      <xdr:nvSpPr>
        <xdr:cNvPr id="146" name="テキスト ボックス 145"/>
        <xdr:cNvSpPr txBox="1"/>
      </xdr:nvSpPr>
      <xdr:spPr>
        <a:xfrm>
          <a:off x="2608794" y="999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166698</xdr:rowOff>
    </xdr:from>
    <xdr:to>
      <xdr:col>3</xdr:col>
      <xdr:colOff>3175</xdr:colOff>
      <xdr:row>58</xdr:row>
      <xdr:rowOff>96848</xdr:rowOff>
    </xdr:to>
    <xdr:sp macro="" textlink="">
      <xdr:nvSpPr>
        <xdr:cNvPr id="147" name="円/楕円 146"/>
        <xdr:cNvSpPr/>
      </xdr:nvSpPr>
      <xdr:spPr>
        <a:xfrm>
          <a:off x="1968500" y="993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87975</xdr:rowOff>
    </xdr:from>
    <xdr:ext cx="599010" cy="259045"/>
    <xdr:sp macro="" textlink="">
      <xdr:nvSpPr>
        <xdr:cNvPr id="148" name="テキスト ボックス 147"/>
        <xdr:cNvSpPr txBox="1"/>
      </xdr:nvSpPr>
      <xdr:spPr>
        <a:xfrm>
          <a:off x="1719794" y="1003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137484</xdr:rowOff>
    </xdr:from>
    <xdr:to>
      <xdr:col>1</xdr:col>
      <xdr:colOff>485775</xdr:colOff>
      <xdr:row>58</xdr:row>
      <xdr:rowOff>67634</xdr:rowOff>
    </xdr:to>
    <xdr:sp macro="" textlink="">
      <xdr:nvSpPr>
        <xdr:cNvPr id="149" name="円/楕円 148"/>
        <xdr:cNvSpPr/>
      </xdr:nvSpPr>
      <xdr:spPr>
        <a:xfrm>
          <a:off x="1079500" y="99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58761</xdr:rowOff>
    </xdr:from>
    <xdr:ext cx="599010" cy="259045"/>
    <xdr:sp macro="" textlink="">
      <xdr:nvSpPr>
        <xdr:cNvPr id="150" name="テキスト ボックス 149"/>
        <xdr:cNvSpPr txBox="1"/>
      </xdr:nvSpPr>
      <xdr:spPr>
        <a:xfrm>
          <a:off x="830794" y="1000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32995</xdr:rowOff>
    </xdr:from>
    <xdr:to>
      <xdr:col>6</xdr:col>
      <xdr:colOff>511175</xdr:colOff>
      <xdr:row>74</xdr:row>
      <xdr:rowOff>169481</xdr:rowOff>
    </xdr:to>
    <xdr:cxnSp macro="">
      <xdr:nvCxnSpPr>
        <xdr:cNvPr id="179" name="直線コネクタ 178"/>
        <xdr:cNvCxnSpPr/>
      </xdr:nvCxnSpPr>
      <xdr:spPr>
        <a:xfrm flipV="1">
          <a:off x="3797300" y="12720295"/>
          <a:ext cx="838200" cy="13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38722</xdr:rowOff>
    </xdr:from>
    <xdr:to>
      <xdr:col>5</xdr:col>
      <xdr:colOff>358775</xdr:colOff>
      <xdr:row>74</xdr:row>
      <xdr:rowOff>169481</xdr:rowOff>
    </xdr:to>
    <xdr:cxnSp macro="">
      <xdr:nvCxnSpPr>
        <xdr:cNvPr id="182" name="直線コネクタ 181"/>
        <xdr:cNvCxnSpPr/>
      </xdr:nvCxnSpPr>
      <xdr:spPr>
        <a:xfrm>
          <a:off x="2908300" y="12554572"/>
          <a:ext cx="889000" cy="30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40437</xdr:rowOff>
    </xdr:from>
    <xdr:to>
      <xdr:col>4</xdr:col>
      <xdr:colOff>155575</xdr:colOff>
      <xdr:row>73</xdr:row>
      <xdr:rowOff>38722</xdr:rowOff>
    </xdr:to>
    <xdr:cxnSp macro="">
      <xdr:nvCxnSpPr>
        <xdr:cNvPr id="185" name="直線コネクタ 184"/>
        <xdr:cNvCxnSpPr/>
      </xdr:nvCxnSpPr>
      <xdr:spPr>
        <a:xfrm>
          <a:off x="2019300" y="12384837"/>
          <a:ext cx="889000" cy="16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40437</xdr:rowOff>
    </xdr:from>
    <xdr:to>
      <xdr:col>2</xdr:col>
      <xdr:colOff>638175</xdr:colOff>
      <xdr:row>73</xdr:row>
      <xdr:rowOff>141339</xdr:rowOff>
    </xdr:to>
    <xdr:cxnSp macro="">
      <xdr:nvCxnSpPr>
        <xdr:cNvPr id="188" name="直線コネクタ 187"/>
        <xdr:cNvCxnSpPr/>
      </xdr:nvCxnSpPr>
      <xdr:spPr>
        <a:xfrm flipV="1">
          <a:off x="1130300" y="12384837"/>
          <a:ext cx="889000" cy="27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153645</xdr:rowOff>
    </xdr:from>
    <xdr:to>
      <xdr:col>6</xdr:col>
      <xdr:colOff>561975</xdr:colOff>
      <xdr:row>74</xdr:row>
      <xdr:rowOff>83795</xdr:rowOff>
    </xdr:to>
    <xdr:sp macro="" textlink="">
      <xdr:nvSpPr>
        <xdr:cNvPr id="198" name="円/楕円 197"/>
        <xdr:cNvSpPr/>
      </xdr:nvSpPr>
      <xdr:spPr>
        <a:xfrm>
          <a:off x="4584700" y="1266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5072</xdr:rowOff>
    </xdr:from>
    <xdr:ext cx="534377" cy="259045"/>
    <xdr:sp macro="" textlink="">
      <xdr:nvSpPr>
        <xdr:cNvPr id="199" name="維持補修費該当値テキスト"/>
        <xdr:cNvSpPr txBox="1"/>
      </xdr:nvSpPr>
      <xdr:spPr>
        <a:xfrm>
          <a:off x="4686300" y="1252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68,402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118681</xdr:rowOff>
    </xdr:from>
    <xdr:to>
      <xdr:col>5</xdr:col>
      <xdr:colOff>409575</xdr:colOff>
      <xdr:row>75</xdr:row>
      <xdr:rowOff>48831</xdr:rowOff>
    </xdr:to>
    <xdr:sp macro="" textlink="">
      <xdr:nvSpPr>
        <xdr:cNvPr id="200" name="円/楕円 199"/>
        <xdr:cNvSpPr/>
      </xdr:nvSpPr>
      <xdr:spPr>
        <a:xfrm>
          <a:off x="3746500" y="128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65358</xdr:rowOff>
    </xdr:from>
    <xdr:ext cx="534377" cy="259045"/>
    <xdr:sp macro="" textlink="">
      <xdr:nvSpPr>
        <xdr:cNvPr id="201" name="テキスト ボックス 200"/>
        <xdr:cNvSpPr txBox="1"/>
      </xdr:nvSpPr>
      <xdr:spPr>
        <a:xfrm>
          <a:off x="3530111" y="1258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57,655</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159372</xdr:rowOff>
    </xdr:from>
    <xdr:to>
      <xdr:col>4</xdr:col>
      <xdr:colOff>206375</xdr:colOff>
      <xdr:row>73</xdr:row>
      <xdr:rowOff>89522</xdr:rowOff>
    </xdr:to>
    <xdr:sp macro="" textlink="">
      <xdr:nvSpPr>
        <xdr:cNvPr id="202" name="円/楕円 201"/>
        <xdr:cNvSpPr/>
      </xdr:nvSpPr>
      <xdr:spPr>
        <a:xfrm>
          <a:off x="2857500" y="125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106049</xdr:rowOff>
    </xdr:from>
    <xdr:ext cx="534377" cy="259045"/>
    <xdr:sp macro="" textlink="">
      <xdr:nvSpPr>
        <xdr:cNvPr id="203" name="テキスト ボックス 202"/>
        <xdr:cNvSpPr txBox="1"/>
      </xdr:nvSpPr>
      <xdr:spPr>
        <a:xfrm>
          <a:off x="2641111" y="1227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81,451</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161087</xdr:rowOff>
    </xdr:from>
    <xdr:to>
      <xdr:col>3</xdr:col>
      <xdr:colOff>3175</xdr:colOff>
      <xdr:row>72</xdr:row>
      <xdr:rowOff>91237</xdr:rowOff>
    </xdr:to>
    <xdr:sp macro="" textlink="">
      <xdr:nvSpPr>
        <xdr:cNvPr id="204" name="円/楕円 203"/>
        <xdr:cNvSpPr/>
      </xdr:nvSpPr>
      <xdr:spPr>
        <a:xfrm>
          <a:off x="1968500" y="1233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70</xdr:row>
      <xdr:rowOff>107764</xdr:rowOff>
    </xdr:from>
    <xdr:ext cx="534377" cy="259045"/>
    <xdr:sp macro="" textlink="">
      <xdr:nvSpPr>
        <xdr:cNvPr id="205" name="テキスト ボックス 204"/>
        <xdr:cNvSpPr txBox="1"/>
      </xdr:nvSpPr>
      <xdr:spPr>
        <a:xfrm>
          <a:off x="1752111" y="1210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94,816</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90539</xdr:rowOff>
    </xdr:from>
    <xdr:to>
      <xdr:col>1</xdr:col>
      <xdr:colOff>485775</xdr:colOff>
      <xdr:row>74</xdr:row>
      <xdr:rowOff>20689</xdr:rowOff>
    </xdr:to>
    <xdr:sp macro="" textlink="">
      <xdr:nvSpPr>
        <xdr:cNvPr id="206" name="円/楕円 205"/>
        <xdr:cNvSpPr/>
      </xdr:nvSpPr>
      <xdr:spPr>
        <a:xfrm>
          <a:off x="1079500" y="126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37216</xdr:rowOff>
    </xdr:from>
    <xdr:ext cx="534377" cy="259045"/>
    <xdr:sp macro="" textlink="">
      <xdr:nvSpPr>
        <xdr:cNvPr id="207" name="テキスト ボックス 206"/>
        <xdr:cNvSpPr txBox="1"/>
      </xdr:nvSpPr>
      <xdr:spPr>
        <a:xfrm>
          <a:off x="863111" y="1238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1829</xdr:rowOff>
    </xdr:from>
    <xdr:to>
      <xdr:col>6</xdr:col>
      <xdr:colOff>511175</xdr:colOff>
      <xdr:row>98</xdr:row>
      <xdr:rowOff>4190</xdr:rowOff>
    </xdr:to>
    <xdr:cxnSp macro="">
      <xdr:nvCxnSpPr>
        <xdr:cNvPr id="237" name="直線コネクタ 236"/>
        <xdr:cNvCxnSpPr/>
      </xdr:nvCxnSpPr>
      <xdr:spPr>
        <a:xfrm flipV="1">
          <a:off x="3797300" y="16632479"/>
          <a:ext cx="838200" cy="17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4190</xdr:rowOff>
    </xdr:from>
    <xdr:to>
      <xdr:col>5</xdr:col>
      <xdr:colOff>358775</xdr:colOff>
      <xdr:row>98</xdr:row>
      <xdr:rowOff>36601</xdr:rowOff>
    </xdr:to>
    <xdr:cxnSp macro="">
      <xdr:nvCxnSpPr>
        <xdr:cNvPr id="240" name="直線コネクタ 239"/>
        <xdr:cNvCxnSpPr/>
      </xdr:nvCxnSpPr>
      <xdr:spPr>
        <a:xfrm flipV="1">
          <a:off x="2908300" y="16806290"/>
          <a:ext cx="889000" cy="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36601</xdr:rowOff>
    </xdr:from>
    <xdr:to>
      <xdr:col>4</xdr:col>
      <xdr:colOff>155575</xdr:colOff>
      <xdr:row>98</xdr:row>
      <xdr:rowOff>81814</xdr:rowOff>
    </xdr:to>
    <xdr:cxnSp macro="">
      <xdr:nvCxnSpPr>
        <xdr:cNvPr id="243" name="直線コネクタ 242"/>
        <xdr:cNvCxnSpPr/>
      </xdr:nvCxnSpPr>
      <xdr:spPr>
        <a:xfrm flipV="1">
          <a:off x="2019300" y="16838701"/>
          <a:ext cx="889000" cy="4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81814</xdr:rowOff>
    </xdr:from>
    <xdr:to>
      <xdr:col>2</xdr:col>
      <xdr:colOff>638175</xdr:colOff>
      <xdr:row>98</xdr:row>
      <xdr:rowOff>119038</xdr:rowOff>
    </xdr:to>
    <xdr:cxnSp macro="">
      <xdr:nvCxnSpPr>
        <xdr:cNvPr id="246" name="直線コネクタ 245"/>
        <xdr:cNvCxnSpPr/>
      </xdr:nvCxnSpPr>
      <xdr:spPr>
        <a:xfrm flipV="1">
          <a:off x="1130300" y="16883914"/>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122479</xdr:rowOff>
    </xdr:from>
    <xdr:to>
      <xdr:col>6</xdr:col>
      <xdr:colOff>561975</xdr:colOff>
      <xdr:row>97</xdr:row>
      <xdr:rowOff>52629</xdr:rowOff>
    </xdr:to>
    <xdr:sp macro="" textlink="">
      <xdr:nvSpPr>
        <xdr:cNvPr id="256" name="円/楕円 255"/>
        <xdr:cNvSpPr/>
      </xdr:nvSpPr>
      <xdr:spPr>
        <a:xfrm>
          <a:off x="4584700" y="165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100906</xdr:rowOff>
    </xdr:from>
    <xdr:ext cx="534377" cy="259045"/>
    <xdr:sp macro="" textlink="">
      <xdr:nvSpPr>
        <xdr:cNvPr id="257" name="扶助費該当値テキスト"/>
        <xdr:cNvSpPr txBox="1"/>
      </xdr:nvSpPr>
      <xdr:spPr>
        <a:xfrm>
          <a:off x="4686300" y="1656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60,356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124840</xdr:rowOff>
    </xdr:from>
    <xdr:to>
      <xdr:col>5</xdr:col>
      <xdr:colOff>409575</xdr:colOff>
      <xdr:row>98</xdr:row>
      <xdr:rowOff>54990</xdr:rowOff>
    </xdr:to>
    <xdr:sp macro="" textlink="">
      <xdr:nvSpPr>
        <xdr:cNvPr id="258" name="円/楕円 257"/>
        <xdr:cNvSpPr/>
      </xdr:nvSpPr>
      <xdr:spPr>
        <a:xfrm>
          <a:off x="3746500" y="1675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46117</xdr:rowOff>
    </xdr:from>
    <xdr:ext cx="534377" cy="259045"/>
    <xdr:sp macro="" textlink="">
      <xdr:nvSpPr>
        <xdr:cNvPr id="259" name="テキスト ボックス 258"/>
        <xdr:cNvSpPr txBox="1"/>
      </xdr:nvSpPr>
      <xdr:spPr>
        <a:xfrm>
          <a:off x="3530111" y="1684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157251</xdr:rowOff>
    </xdr:from>
    <xdr:to>
      <xdr:col>4</xdr:col>
      <xdr:colOff>206375</xdr:colOff>
      <xdr:row>98</xdr:row>
      <xdr:rowOff>87401</xdr:rowOff>
    </xdr:to>
    <xdr:sp macro="" textlink="">
      <xdr:nvSpPr>
        <xdr:cNvPr id="260" name="円/楕円 259"/>
        <xdr:cNvSpPr/>
      </xdr:nvSpPr>
      <xdr:spPr>
        <a:xfrm>
          <a:off x="2857500" y="1678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78528</xdr:rowOff>
    </xdr:from>
    <xdr:ext cx="534377" cy="259045"/>
    <xdr:sp macro="" textlink="">
      <xdr:nvSpPr>
        <xdr:cNvPr id="261" name="テキスト ボックス 260"/>
        <xdr:cNvSpPr txBox="1"/>
      </xdr:nvSpPr>
      <xdr:spPr>
        <a:xfrm>
          <a:off x="2641111"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31014</xdr:rowOff>
    </xdr:from>
    <xdr:to>
      <xdr:col>3</xdr:col>
      <xdr:colOff>3175</xdr:colOff>
      <xdr:row>98</xdr:row>
      <xdr:rowOff>132614</xdr:rowOff>
    </xdr:to>
    <xdr:sp macro="" textlink="">
      <xdr:nvSpPr>
        <xdr:cNvPr id="262" name="円/楕円 261"/>
        <xdr:cNvSpPr/>
      </xdr:nvSpPr>
      <xdr:spPr>
        <a:xfrm>
          <a:off x="1968500" y="168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123741</xdr:rowOff>
    </xdr:from>
    <xdr:ext cx="534377" cy="259045"/>
    <xdr:sp macro="" textlink="">
      <xdr:nvSpPr>
        <xdr:cNvPr id="263" name="テキスト ボックス 262"/>
        <xdr:cNvSpPr txBox="1"/>
      </xdr:nvSpPr>
      <xdr:spPr>
        <a:xfrm>
          <a:off x="1752111" y="169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40,558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68238</xdr:rowOff>
    </xdr:from>
    <xdr:to>
      <xdr:col>1</xdr:col>
      <xdr:colOff>485775</xdr:colOff>
      <xdr:row>98</xdr:row>
      <xdr:rowOff>169838</xdr:rowOff>
    </xdr:to>
    <xdr:sp macro="" textlink="">
      <xdr:nvSpPr>
        <xdr:cNvPr id="264" name="円/楕円 263"/>
        <xdr:cNvSpPr/>
      </xdr:nvSpPr>
      <xdr:spPr>
        <a:xfrm>
          <a:off x="1079500" y="1687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160965</xdr:rowOff>
    </xdr:from>
    <xdr:ext cx="534377" cy="259045"/>
    <xdr:sp macro="" textlink="">
      <xdr:nvSpPr>
        <xdr:cNvPr id="265" name="テキスト ボックス 264"/>
        <xdr:cNvSpPr txBox="1"/>
      </xdr:nvSpPr>
      <xdr:spPr>
        <a:xfrm>
          <a:off x="863111" y="1696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76686</xdr:rowOff>
    </xdr:from>
    <xdr:to>
      <xdr:col>15</xdr:col>
      <xdr:colOff>180975</xdr:colOff>
      <xdr:row>37</xdr:row>
      <xdr:rowOff>123473</xdr:rowOff>
    </xdr:to>
    <xdr:cxnSp macro="">
      <xdr:nvCxnSpPr>
        <xdr:cNvPr id="294" name="直線コネクタ 293"/>
        <xdr:cNvCxnSpPr/>
      </xdr:nvCxnSpPr>
      <xdr:spPr>
        <a:xfrm flipV="1">
          <a:off x="9639300" y="5905986"/>
          <a:ext cx="838200" cy="56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118354</xdr:rowOff>
    </xdr:from>
    <xdr:to>
      <xdr:col>14</xdr:col>
      <xdr:colOff>28575</xdr:colOff>
      <xdr:row>37</xdr:row>
      <xdr:rowOff>123473</xdr:rowOff>
    </xdr:to>
    <xdr:cxnSp macro="">
      <xdr:nvCxnSpPr>
        <xdr:cNvPr id="297" name="直線コネクタ 296"/>
        <xdr:cNvCxnSpPr/>
      </xdr:nvCxnSpPr>
      <xdr:spPr>
        <a:xfrm>
          <a:off x="8750300" y="6462004"/>
          <a:ext cx="889000" cy="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118354</xdr:rowOff>
    </xdr:from>
    <xdr:to>
      <xdr:col>12</xdr:col>
      <xdr:colOff>511175</xdr:colOff>
      <xdr:row>37</xdr:row>
      <xdr:rowOff>142632</xdr:rowOff>
    </xdr:to>
    <xdr:cxnSp macro="">
      <xdr:nvCxnSpPr>
        <xdr:cNvPr id="300" name="直線コネクタ 299"/>
        <xdr:cNvCxnSpPr/>
      </xdr:nvCxnSpPr>
      <xdr:spPr>
        <a:xfrm flipV="1">
          <a:off x="7861300" y="6462004"/>
          <a:ext cx="8890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127236</xdr:rowOff>
    </xdr:from>
    <xdr:to>
      <xdr:col>11</xdr:col>
      <xdr:colOff>307975</xdr:colOff>
      <xdr:row>37</xdr:row>
      <xdr:rowOff>142632</xdr:rowOff>
    </xdr:to>
    <xdr:cxnSp macro="">
      <xdr:nvCxnSpPr>
        <xdr:cNvPr id="303" name="直線コネクタ 302"/>
        <xdr:cNvCxnSpPr/>
      </xdr:nvCxnSpPr>
      <xdr:spPr>
        <a:xfrm>
          <a:off x="6972300" y="6470886"/>
          <a:ext cx="889000" cy="1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25886</xdr:rowOff>
    </xdr:from>
    <xdr:to>
      <xdr:col>15</xdr:col>
      <xdr:colOff>231775</xdr:colOff>
      <xdr:row>34</xdr:row>
      <xdr:rowOff>127486</xdr:rowOff>
    </xdr:to>
    <xdr:sp macro="" textlink="">
      <xdr:nvSpPr>
        <xdr:cNvPr id="313" name="円/楕円 312"/>
        <xdr:cNvSpPr/>
      </xdr:nvSpPr>
      <xdr:spPr>
        <a:xfrm>
          <a:off x="10426700" y="58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48763</xdr:rowOff>
    </xdr:from>
    <xdr:ext cx="599010" cy="259045"/>
    <xdr:sp macro="" textlink="">
      <xdr:nvSpPr>
        <xdr:cNvPr id="314" name="補助費等該当値テキスト"/>
        <xdr:cNvSpPr txBox="1"/>
      </xdr:nvSpPr>
      <xdr:spPr>
        <a:xfrm>
          <a:off x="10528300" y="570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433,078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72673</xdr:rowOff>
    </xdr:from>
    <xdr:to>
      <xdr:col>14</xdr:col>
      <xdr:colOff>79375</xdr:colOff>
      <xdr:row>38</xdr:row>
      <xdr:rowOff>2823</xdr:rowOff>
    </xdr:to>
    <xdr:sp macro="" textlink="">
      <xdr:nvSpPr>
        <xdr:cNvPr id="315" name="円/楕円 314"/>
        <xdr:cNvSpPr/>
      </xdr:nvSpPr>
      <xdr:spPr>
        <a:xfrm>
          <a:off x="9588500" y="641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165400</xdr:rowOff>
    </xdr:from>
    <xdr:ext cx="599010" cy="259045"/>
    <xdr:sp macro="" textlink="">
      <xdr:nvSpPr>
        <xdr:cNvPr id="316" name="テキスト ボックス 315"/>
        <xdr:cNvSpPr txBox="1"/>
      </xdr:nvSpPr>
      <xdr:spPr>
        <a:xfrm>
          <a:off x="9339794" y="650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138,518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67554</xdr:rowOff>
    </xdr:from>
    <xdr:to>
      <xdr:col>12</xdr:col>
      <xdr:colOff>561975</xdr:colOff>
      <xdr:row>37</xdr:row>
      <xdr:rowOff>169154</xdr:rowOff>
    </xdr:to>
    <xdr:sp macro="" textlink="">
      <xdr:nvSpPr>
        <xdr:cNvPr id="317" name="円/楕円 316"/>
        <xdr:cNvSpPr/>
      </xdr:nvSpPr>
      <xdr:spPr>
        <a:xfrm>
          <a:off x="8699500" y="641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160282</xdr:rowOff>
    </xdr:from>
    <xdr:ext cx="599010" cy="259045"/>
    <xdr:sp macro="" textlink="">
      <xdr:nvSpPr>
        <xdr:cNvPr id="318" name="テキスト ボックス 317"/>
        <xdr:cNvSpPr txBox="1"/>
      </xdr:nvSpPr>
      <xdr:spPr>
        <a:xfrm>
          <a:off x="8450794" y="650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141,205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91832</xdr:rowOff>
    </xdr:from>
    <xdr:to>
      <xdr:col>11</xdr:col>
      <xdr:colOff>358775</xdr:colOff>
      <xdr:row>38</xdr:row>
      <xdr:rowOff>21982</xdr:rowOff>
    </xdr:to>
    <xdr:sp macro="" textlink="">
      <xdr:nvSpPr>
        <xdr:cNvPr id="319" name="円/楕円 318"/>
        <xdr:cNvSpPr/>
      </xdr:nvSpPr>
      <xdr:spPr>
        <a:xfrm>
          <a:off x="7810500" y="64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13109</xdr:rowOff>
    </xdr:from>
    <xdr:ext cx="599010" cy="259045"/>
    <xdr:sp macro="" textlink="">
      <xdr:nvSpPr>
        <xdr:cNvPr id="320" name="テキスト ボックス 319"/>
        <xdr:cNvSpPr txBox="1"/>
      </xdr:nvSpPr>
      <xdr:spPr>
        <a:xfrm>
          <a:off x="7561794" y="652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128,461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76436</xdr:rowOff>
    </xdr:from>
    <xdr:to>
      <xdr:col>10</xdr:col>
      <xdr:colOff>155575</xdr:colOff>
      <xdr:row>38</xdr:row>
      <xdr:rowOff>6586</xdr:rowOff>
    </xdr:to>
    <xdr:sp macro="" textlink="">
      <xdr:nvSpPr>
        <xdr:cNvPr id="321" name="円/楕円 320"/>
        <xdr:cNvSpPr/>
      </xdr:nvSpPr>
      <xdr:spPr>
        <a:xfrm>
          <a:off x="6921500" y="642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169163</xdr:rowOff>
    </xdr:from>
    <xdr:ext cx="599010" cy="259045"/>
    <xdr:sp macro="" textlink="">
      <xdr:nvSpPr>
        <xdr:cNvPr id="322" name="テキスト ボックス 321"/>
        <xdr:cNvSpPr txBox="1"/>
      </xdr:nvSpPr>
      <xdr:spPr>
        <a:xfrm>
          <a:off x="6672794" y="651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20381</xdr:rowOff>
    </xdr:from>
    <xdr:to>
      <xdr:col>15</xdr:col>
      <xdr:colOff>180975</xdr:colOff>
      <xdr:row>58</xdr:row>
      <xdr:rowOff>58551</xdr:rowOff>
    </xdr:to>
    <xdr:cxnSp macro="">
      <xdr:nvCxnSpPr>
        <xdr:cNvPr id="351" name="直線コネクタ 350"/>
        <xdr:cNvCxnSpPr/>
      </xdr:nvCxnSpPr>
      <xdr:spPr>
        <a:xfrm flipV="1">
          <a:off x="9639300" y="9964481"/>
          <a:ext cx="838200" cy="3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58551</xdr:rowOff>
    </xdr:from>
    <xdr:to>
      <xdr:col>14</xdr:col>
      <xdr:colOff>28575</xdr:colOff>
      <xdr:row>58</xdr:row>
      <xdr:rowOff>111744</xdr:rowOff>
    </xdr:to>
    <xdr:cxnSp macro="">
      <xdr:nvCxnSpPr>
        <xdr:cNvPr id="354" name="直線コネクタ 353"/>
        <xdr:cNvCxnSpPr/>
      </xdr:nvCxnSpPr>
      <xdr:spPr>
        <a:xfrm flipV="1">
          <a:off x="8750300" y="10002651"/>
          <a:ext cx="889000" cy="5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171216</xdr:rowOff>
    </xdr:from>
    <xdr:to>
      <xdr:col>12</xdr:col>
      <xdr:colOff>511175</xdr:colOff>
      <xdr:row>58</xdr:row>
      <xdr:rowOff>111744</xdr:rowOff>
    </xdr:to>
    <xdr:cxnSp macro="">
      <xdr:nvCxnSpPr>
        <xdr:cNvPr id="357" name="直線コネクタ 356"/>
        <xdr:cNvCxnSpPr/>
      </xdr:nvCxnSpPr>
      <xdr:spPr>
        <a:xfrm>
          <a:off x="7861300" y="9943866"/>
          <a:ext cx="889000" cy="1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171216</xdr:rowOff>
    </xdr:from>
    <xdr:to>
      <xdr:col>11</xdr:col>
      <xdr:colOff>307975</xdr:colOff>
      <xdr:row>58</xdr:row>
      <xdr:rowOff>111521</xdr:rowOff>
    </xdr:to>
    <xdr:cxnSp macro="">
      <xdr:nvCxnSpPr>
        <xdr:cNvPr id="360" name="直線コネクタ 359"/>
        <xdr:cNvCxnSpPr/>
      </xdr:nvCxnSpPr>
      <xdr:spPr>
        <a:xfrm flipV="1">
          <a:off x="6972300" y="9943866"/>
          <a:ext cx="889000" cy="1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141031</xdr:rowOff>
    </xdr:from>
    <xdr:to>
      <xdr:col>15</xdr:col>
      <xdr:colOff>231775</xdr:colOff>
      <xdr:row>58</xdr:row>
      <xdr:rowOff>71181</xdr:rowOff>
    </xdr:to>
    <xdr:sp macro="" textlink="">
      <xdr:nvSpPr>
        <xdr:cNvPr id="370" name="円/楕円 369"/>
        <xdr:cNvSpPr/>
      </xdr:nvSpPr>
      <xdr:spPr>
        <a:xfrm>
          <a:off x="10426700" y="991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119458</xdr:rowOff>
    </xdr:from>
    <xdr:ext cx="599010" cy="259045"/>
    <xdr:sp macro="" textlink="">
      <xdr:nvSpPr>
        <xdr:cNvPr id="371" name="普通建設事業費該当値テキスト"/>
        <xdr:cNvSpPr txBox="1"/>
      </xdr:nvSpPr>
      <xdr:spPr>
        <a:xfrm>
          <a:off x="10528300" y="9892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256,587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7751</xdr:rowOff>
    </xdr:from>
    <xdr:to>
      <xdr:col>14</xdr:col>
      <xdr:colOff>79375</xdr:colOff>
      <xdr:row>58</xdr:row>
      <xdr:rowOff>109351</xdr:rowOff>
    </xdr:to>
    <xdr:sp macro="" textlink="">
      <xdr:nvSpPr>
        <xdr:cNvPr id="372" name="円/楕円 371"/>
        <xdr:cNvSpPr/>
      </xdr:nvSpPr>
      <xdr:spPr>
        <a:xfrm>
          <a:off x="9588500" y="995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100478</xdr:rowOff>
    </xdr:from>
    <xdr:ext cx="599010" cy="259045"/>
    <xdr:sp macro="" textlink="">
      <xdr:nvSpPr>
        <xdr:cNvPr id="373" name="テキスト ボックス 372"/>
        <xdr:cNvSpPr txBox="1"/>
      </xdr:nvSpPr>
      <xdr:spPr>
        <a:xfrm>
          <a:off x="9339794" y="1004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60944</xdr:rowOff>
    </xdr:from>
    <xdr:to>
      <xdr:col>12</xdr:col>
      <xdr:colOff>561975</xdr:colOff>
      <xdr:row>58</xdr:row>
      <xdr:rowOff>162544</xdr:rowOff>
    </xdr:to>
    <xdr:sp macro="" textlink="">
      <xdr:nvSpPr>
        <xdr:cNvPr id="374" name="円/楕円 373"/>
        <xdr:cNvSpPr/>
      </xdr:nvSpPr>
      <xdr:spPr>
        <a:xfrm>
          <a:off x="8699500" y="1000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153671</xdr:rowOff>
    </xdr:from>
    <xdr:ext cx="599010" cy="259045"/>
    <xdr:sp macro="" textlink="">
      <xdr:nvSpPr>
        <xdr:cNvPr id="375" name="テキスト ボックス 374"/>
        <xdr:cNvSpPr txBox="1"/>
      </xdr:nvSpPr>
      <xdr:spPr>
        <a:xfrm>
          <a:off x="8450794" y="1009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136,687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120416</xdr:rowOff>
    </xdr:from>
    <xdr:to>
      <xdr:col>11</xdr:col>
      <xdr:colOff>358775</xdr:colOff>
      <xdr:row>58</xdr:row>
      <xdr:rowOff>50566</xdr:rowOff>
    </xdr:to>
    <xdr:sp macro="" textlink="">
      <xdr:nvSpPr>
        <xdr:cNvPr id="376" name="円/楕円 375"/>
        <xdr:cNvSpPr/>
      </xdr:nvSpPr>
      <xdr:spPr>
        <a:xfrm>
          <a:off x="7810500" y="989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67093</xdr:rowOff>
    </xdr:from>
    <xdr:ext cx="599010" cy="259045"/>
    <xdr:sp macro="" textlink="">
      <xdr:nvSpPr>
        <xdr:cNvPr id="377" name="テキスト ボックス 376"/>
        <xdr:cNvSpPr txBox="1"/>
      </xdr:nvSpPr>
      <xdr:spPr>
        <a:xfrm>
          <a:off x="7561794" y="966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283,641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60721</xdr:rowOff>
    </xdr:from>
    <xdr:to>
      <xdr:col>10</xdr:col>
      <xdr:colOff>155575</xdr:colOff>
      <xdr:row>58</xdr:row>
      <xdr:rowOff>162321</xdr:rowOff>
    </xdr:to>
    <xdr:sp macro="" textlink="">
      <xdr:nvSpPr>
        <xdr:cNvPr id="378" name="円/楕円 377"/>
        <xdr:cNvSpPr/>
      </xdr:nvSpPr>
      <xdr:spPr>
        <a:xfrm>
          <a:off x="6921500" y="1000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153448</xdr:rowOff>
    </xdr:from>
    <xdr:ext cx="599010" cy="259045"/>
    <xdr:sp macro="" textlink="">
      <xdr:nvSpPr>
        <xdr:cNvPr id="379" name="テキスト ボックス 378"/>
        <xdr:cNvSpPr txBox="1"/>
      </xdr:nvSpPr>
      <xdr:spPr>
        <a:xfrm>
          <a:off x="6672794" y="1009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44450</xdr:rowOff>
    </xdr:from>
    <xdr:to>
      <xdr:col>15</xdr:col>
      <xdr:colOff>180975</xdr:colOff>
      <xdr:row>79</xdr:row>
      <xdr:rowOff>44450</xdr:rowOff>
    </xdr:to>
    <xdr:cxnSp macro="">
      <xdr:nvCxnSpPr>
        <xdr:cNvPr id="408" name="直線コネクタ 407"/>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165100</xdr:rowOff>
    </xdr:from>
    <xdr:to>
      <xdr:col>15</xdr:col>
      <xdr:colOff>231775</xdr:colOff>
      <xdr:row>79</xdr:row>
      <xdr:rowOff>95250</xdr:rowOff>
    </xdr:to>
    <xdr:sp macro="" textlink="">
      <xdr:nvSpPr>
        <xdr:cNvPr id="418" name="円/楕円 417"/>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80027</xdr:rowOff>
    </xdr:from>
    <xdr:ext cx="249299" cy="259045"/>
    <xdr:sp macro="" textlink="">
      <xdr:nvSpPr>
        <xdr:cNvPr id="419"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0" name="円/楕円 419"/>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1" name="テキスト ボックス 420"/>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93369</xdr:rowOff>
    </xdr:from>
    <xdr:to>
      <xdr:col>15</xdr:col>
      <xdr:colOff>180975</xdr:colOff>
      <xdr:row>97</xdr:row>
      <xdr:rowOff>131187</xdr:rowOff>
    </xdr:to>
    <xdr:cxnSp macro="">
      <xdr:nvCxnSpPr>
        <xdr:cNvPr id="448" name="直線コネクタ 447"/>
        <xdr:cNvCxnSpPr/>
      </xdr:nvCxnSpPr>
      <xdr:spPr>
        <a:xfrm flipV="1">
          <a:off x="9639300" y="16724019"/>
          <a:ext cx="838200" cy="3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42569</xdr:rowOff>
    </xdr:from>
    <xdr:to>
      <xdr:col>15</xdr:col>
      <xdr:colOff>231775</xdr:colOff>
      <xdr:row>97</xdr:row>
      <xdr:rowOff>144169</xdr:rowOff>
    </xdr:to>
    <xdr:sp macro="" textlink="">
      <xdr:nvSpPr>
        <xdr:cNvPr id="458" name="円/楕円 457"/>
        <xdr:cNvSpPr/>
      </xdr:nvSpPr>
      <xdr:spPr>
        <a:xfrm>
          <a:off x="10426700" y="1667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65446</xdr:rowOff>
    </xdr:from>
    <xdr:ext cx="599010" cy="259045"/>
    <xdr:sp macro="" textlink="">
      <xdr:nvSpPr>
        <xdr:cNvPr id="459" name="普通建設事業費 （ うち更新整備　）該当値テキスト"/>
        <xdr:cNvSpPr txBox="1"/>
      </xdr:nvSpPr>
      <xdr:spPr>
        <a:xfrm>
          <a:off x="10528300" y="1652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238,168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80387</xdr:rowOff>
    </xdr:from>
    <xdr:to>
      <xdr:col>14</xdr:col>
      <xdr:colOff>79375</xdr:colOff>
      <xdr:row>98</xdr:row>
      <xdr:rowOff>10537</xdr:rowOff>
    </xdr:to>
    <xdr:sp macro="" textlink="">
      <xdr:nvSpPr>
        <xdr:cNvPr id="460" name="円/楕円 459"/>
        <xdr:cNvSpPr/>
      </xdr:nvSpPr>
      <xdr:spPr>
        <a:xfrm>
          <a:off x="9588500" y="1671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27064</xdr:rowOff>
    </xdr:from>
    <xdr:ext cx="599010" cy="259045"/>
    <xdr:sp macro="" textlink="">
      <xdr:nvSpPr>
        <xdr:cNvPr id="461" name="テキスト ボックス 460"/>
        <xdr:cNvSpPr txBox="1"/>
      </xdr:nvSpPr>
      <xdr:spPr>
        <a:xfrm>
          <a:off x="9339794" y="1648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133866</xdr:rowOff>
    </xdr:from>
    <xdr:to>
      <xdr:col>23</xdr:col>
      <xdr:colOff>517525</xdr:colOff>
      <xdr:row>38</xdr:row>
      <xdr:rowOff>139700</xdr:rowOff>
    </xdr:to>
    <xdr:cxnSp macro="">
      <xdr:nvCxnSpPr>
        <xdr:cNvPr id="488" name="直線コネクタ 487"/>
        <xdr:cNvCxnSpPr/>
      </xdr:nvCxnSpPr>
      <xdr:spPr>
        <a:xfrm flipV="1">
          <a:off x="15481300" y="6648966"/>
          <a:ext cx="8382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136822</xdr:rowOff>
    </xdr:from>
    <xdr:to>
      <xdr:col>22</xdr:col>
      <xdr:colOff>365125</xdr:colOff>
      <xdr:row>38</xdr:row>
      <xdr:rowOff>139700</xdr:rowOff>
    </xdr:to>
    <xdr:cxnSp macro="">
      <xdr:nvCxnSpPr>
        <xdr:cNvPr id="491" name="直線コネクタ 490"/>
        <xdr:cNvCxnSpPr/>
      </xdr:nvCxnSpPr>
      <xdr:spPr>
        <a:xfrm>
          <a:off x="14592300" y="6651922"/>
          <a:ext cx="889000" cy="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134382</xdr:rowOff>
    </xdr:from>
    <xdr:to>
      <xdr:col>21</xdr:col>
      <xdr:colOff>161925</xdr:colOff>
      <xdr:row>38</xdr:row>
      <xdr:rowOff>136822</xdr:rowOff>
    </xdr:to>
    <xdr:cxnSp macro="">
      <xdr:nvCxnSpPr>
        <xdr:cNvPr id="494" name="直線コネクタ 493"/>
        <xdr:cNvCxnSpPr/>
      </xdr:nvCxnSpPr>
      <xdr:spPr>
        <a:xfrm>
          <a:off x="13703300" y="6649482"/>
          <a:ext cx="88900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134382</xdr:rowOff>
    </xdr:from>
    <xdr:to>
      <xdr:col>19</xdr:col>
      <xdr:colOff>644525</xdr:colOff>
      <xdr:row>38</xdr:row>
      <xdr:rowOff>139700</xdr:rowOff>
    </xdr:to>
    <xdr:cxnSp macro="">
      <xdr:nvCxnSpPr>
        <xdr:cNvPr id="497" name="直線コネクタ 496"/>
        <xdr:cNvCxnSpPr/>
      </xdr:nvCxnSpPr>
      <xdr:spPr>
        <a:xfrm flipV="1">
          <a:off x="12814300" y="6649482"/>
          <a:ext cx="889000" cy="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83066</xdr:rowOff>
    </xdr:from>
    <xdr:to>
      <xdr:col>23</xdr:col>
      <xdr:colOff>568325</xdr:colOff>
      <xdr:row>39</xdr:row>
      <xdr:rowOff>13216</xdr:rowOff>
    </xdr:to>
    <xdr:sp macro="" textlink="">
      <xdr:nvSpPr>
        <xdr:cNvPr id="507" name="円/楕円 506"/>
        <xdr:cNvSpPr/>
      </xdr:nvSpPr>
      <xdr:spPr>
        <a:xfrm>
          <a:off x="16268700" y="6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469744" cy="259045"/>
    <xdr:sp macro="" textlink="">
      <xdr:nvSpPr>
        <xdr:cNvPr id="508" name="災害復旧事業費該当値テキスト"/>
        <xdr:cNvSpPr txBox="1"/>
      </xdr:nvSpPr>
      <xdr:spPr>
        <a:xfrm>
          <a:off x="16370300" y="654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86022</xdr:rowOff>
    </xdr:from>
    <xdr:to>
      <xdr:col>21</xdr:col>
      <xdr:colOff>212725</xdr:colOff>
      <xdr:row>39</xdr:row>
      <xdr:rowOff>16172</xdr:rowOff>
    </xdr:to>
    <xdr:sp macro="" textlink="">
      <xdr:nvSpPr>
        <xdr:cNvPr id="511" name="円/楕円 510"/>
        <xdr:cNvSpPr/>
      </xdr:nvSpPr>
      <xdr:spPr>
        <a:xfrm>
          <a:off x="14541500" y="66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7299</xdr:rowOff>
    </xdr:from>
    <xdr:ext cx="469744" cy="259045"/>
    <xdr:sp macro="" textlink="">
      <xdr:nvSpPr>
        <xdr:cNvPr id="512" name="テキスト ボックス 511"/>
        <xdr:cNvSpPr txBox="1"/>
      </xdr:nvSpPr>
      <xdr:spPr>
        <a:xfrm>
          <a:off x="14357427" y="669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83582</xdr:rowOff>
    </xdr:from>
    <xdr:to>
      <xdr:col>20</xdr:col>
      <xdr:colOff>9525</xdr:colOff>
      <xdr:row>39</xdr:row>
      <xdr:rowOff>13732</xdr:rowOff>
    </xdr:to>
    <xdr:sp macro="" textlink="">
      <xdr:nvSpPr>
        <xdr:cNvPr id="513" name="円/楕円 512"/>
        <xdr:cNvSpPr/>
      </xdr:nvSpPr>
      <xdr:spPr>
        <a:xfrm>
          <a:off x="13652500" y="659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4859</xdr:rowOff>
    </xdr:from>
    <xdr:ext cx="469744" cy="259045"/>
    <xdr:sp macro="" textlink="">
      <xdr:nvSpPr>
        <xdr:cNvPr id="514" name="テキスト ボックス 513"/>
        <xdr:cNvSpPr txBox="1"/>
      </xdr:nvSpPr>
      <xdr:spPr>
        <a:xfrm>
          <a:off x="13468427" y="669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115728</xdr:rowOff>
    </xdr:from>
    <xdr:to>
      <xdr:col>23</xdr:col>
      <xdr:colOff>517525</xdr:colOff>
      <xdr:row>77</xdr:row>
      <xdr:rowOff>117639</xdr:rowOff>
    </xdr:to>
    <xdr:cxnSp macro="">
      <xdr:nvCxnSpPr>
        <xdr:cNvPr id="600" name="直線コネクタ 599"/>
        <xdr:cNvCxnSpPr/>
      </xdr:nvCxnSpPr>
      <xdr:spPr>
        <a:xfrm flipV="1">
          <a:off x="15481300" y="13317378"/>
          <a:ext cx="8382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112351</xdr:rowOff>
    </xdr:from>
    <xdr:to>
      <xdr:col>22</xdr:col>
      <xdr:colOff>365125</xdr:colOff>
      <xdr:row>77</xdr:row>
      <xdr:rowOff>117639</xdr:rowOff>
    </xdr:to>
    <xdr:cxnSp macro="">
      <xdr:nvCxnSpPr>
        <xdr:cNvPr id="603" name="直線コネクタ 602"/>
        <xdr:cNvCxnSpPr/>
      </xdr:nvCxnSpPr>
      <xdr:spPr>
        <a:xfrm>
          <a:off x="14592300" y="13314001"/>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86739</xdr:rowOff>
    </xdr:from>
    <xdr:to>
      <xdr:col>21</xdr:col>
      <xdr:colOff>161925</xdr:colOff>
      <xdr:row>77</xdr:row>
      <xdr:rowOff>112351</xdr:rowOff>
    </xdr:to>
    <xdr:cxnSp macro="">
      <xdr:nvCxnSpPr>
        <xdr:cNvPr id="606" name="直線コネクタ 605"/>
        <xdr:cNvCxnSpPr/>
      </xdr:nvCxnSpPr>
      <xdr:spPr>
        <a:xfrm>
          <a:off x="13703300" y="13288389"/>
          <a:ext cx="889000" cy="2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45622</xdr:rowOff>
    </xdr:from>
    <xdr:to>
      <xdr:col>19</xdr:col>
      <xdr:colOff>644525</xdr:colOff>
      <xdr:row>77</xdr:row>
      <xdr:rowOff>86739</xdr:rowOff>
    </xdr:to>
    <xdr:cxnSp macro="">
      <xdr:nvCxnSpPr>
        <xdr:cNvPr id="609" name="直線コネクタ 608"/>
        <xdr:cNvCxnSpPr/>
      </xdr:nvCxnSpPr>
      <xdr:spPr>
        <a:xfrm>
          <a:off x="12814300" y="13247272"/>
          <a:ext cx="889000" cy="4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64928</xdr:rowOff>
    </xdr:from>
    <xdr:to>
      <xdr:col>23</xdr:col>
      <xdr:colOff>568325</xdr:colOff>
      <xdr:row>77</xdr:row>
      <xdr:rowOff>166528</xdr:rowOff>
    </xdr:to>
    <xdr:sp macro="" textlink="">
      <xdr:nvSpPr>
        <xdr:cNvPr id="619" name="円/楕円 618"/>
        <xdr:cNvSpPr/>
      </xdr:nvSpPr>
      <xdr:spPr>
        <a:xfrm>
          <a:off x="16268700" y="132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43355</xdr:rowOff>
    </xdr:from>
    <xdr:ext cx="599010" cy="259045"/>
    <xdr:sp macro="" textlink="">
      <xdr:nvSpPr>
        <xdr:cNvPr id="620" name="公債費該当値テキスト"/>
        <xdr:cNvSpPr txBox="1"/>
      </xdr:nvSpPr>
      <xdr:spPr>
        <a:xfrm>
          <a:off x="16370300" y="1324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142,584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66839</xdr:rowOff>
    </xdr:from>
    <xdr:to>
      <xdr:col>22</xdr:col>
      <xdr:colOff>415925</xdr:colOff>
      <xdr:row>77</xdr:row>
      <xdr:rowOff>168439</xdr:rowOff>
    </xdr:to>
    <xdr:sp macro="" textlink="">
      <xdr:nvSpPr>
        <xdr:cNvPr id="621" name="円/楕円 620"/>
        <xdr:cNvSpPr/>
      </xdr:nvSpPr>
      <xdr:spPr>
        <a:xfrm>
          <a:off x="15430500" y="1326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159566</xdr:rowOff>
    </xdr:from>
    <xdr:ext cx="599010" cy="259045"/>
    <xdr:sp macro="" textlink="">
      <xdr:nvSpPr>
        <xdr:cNvPr id="622" name="テキスト ボックス 621"/>
        <xdr:cNvSpPr txBox="1"/>
      </xdr:nvSpPr>
      <xdr:spPr>
        <a:xfrm>
          <a:off x="15181794" y="1336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141,580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61551</xdr:rowOff>
    </xdr:from>
    <xdr:to>
      <xdr:col>21</xdr:col>
      <xdr:colOff>212725</xdr:colOff>
      <xdr:row>77</xdr:row>
      <xdr:rowOff>163151</xdr:rowOff>
    </xdr:to>
    <xdr:sp macro="" textlink="">
      <xdr:nvSpPr>
        <xdr:cNvPr id="623" name="円/楕円 622"/>
        <xdr:cNvSpPr/>
      </xdr:nvSpPr>
      <xdr:spPr>
        <a:xfrm>
          <a:off x="14541500" y="1326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154278</xdr:rowOff>
    </xdr:from>
    <xdr:ext cx="599010" cy="259045"/>
    <xdr:sp macro="" textlink="">
      <xdr:nvSpPr>
        <xdr:cNvPr id="624" name="テキスト ボックス 623"/>
        <xdr:cNvSpPr txBox="1"/>
      </xdr:nvSpPr>
      <xdr:spPr>
        <a:xfrm>
          <a:off x="14292794" y="1335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144,356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35939</xdr:rowOff>
    </xdr:from>
    <xdr:to>
      <xdr:col>20</xdr:col>
      <xdr:colOff>9525</xdr:colOff>
      <xdr:row>77</xdr:row>
      <xdr:rowOff>137539</xdr:rowOff>
    </xdr:to>
    <xdr:sp macro="" textlink="">
      <xdr:nvSpPr>
        <xdr:cNvPr id="625" name="円/楕円 624"/>
        <xdr:cNvSpPr/>
      </xdr:nvSpPr>
      <xdr:spPr>
        <a:xfrm>
          <a:off x="13652500" y="132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154066</xdr:rowOff>
    </xdr:from>
    <xdr:ext cx="599010" cy="259045"/>
    <xdr:sp macro="" textlink="">
      <xdr:nvSpPr>
        <xdr:cNvPr id="626" name="テキスト ボックス 625"/>
        <xdr:cNvSpPr txBox="1"/>
      </xdr:nvSpPr>
      <xdr:spPr>
        <a:xfrm>
          <a:off x="13403794" y="1301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157,801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166272</xdr:rowOff>
    </xdr:from>
    <xdr:to>
      <xdr:col>18</xdr:col>
      <xdr:colOff>492125</xdr:colOff>
      <xdr:row>77</xdr:row>
      <xdr:rowOff>96422</xdr:rowOff>
    </xdr:to>
    <xdr:sp macro="" textlink="">
      <xdr:nvSpPr>
        <xdr:cNvPr id="627" name="円/楕円 626"/>
        <xdr:cNvSpPr/>
      </xdr:nvSpPr>
      <xdr:spPr>
        <a:xfrm>
          <a:off x="12763500" y="1319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112949</xdr:rowOff>
    </xdr:from>
    <xdr:ext cx="599010" cy="259045"/>
    <xdr:sp macro="" textlink="">
      <xdr:nvSpPr>
        <xdr:cNvPr id="628" name="テキスト ボックス 627"/>
        <xdr:cNvSpPr txBox="1"/>
      </xdr:nvSpPr>
      <xdr:spPr>
        <a:xfrm>
          <a:off x="12514794" y="12971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160493</xdr:rowOff>
    </xdr:from>
    <xdr:to>
      <xdr:col>23</xdr:col>
      <xdr:colOff>517525</xdr:colOff>
      <xdr:row>99</xdr:row>
      <xdr:rowOff>6921</xdr:rowOff>
    </xdr:to>
    <xdr:cxnSp macro="">
      <xdr:nvCxnSpPr>
        <xdr:cNvPr id="657" name="直線コネクタ 656"/>
        <xdr:cNvCxnSpPr/>
      </xdr:nvCxnSpPr>
      <xdr:spPr>
        <a:xfrm flipV="1">
          <a:off x="15481300" y="16962593"/>
          <a:ext cx="838200" cy="1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106245</xdr:rowOff>
    </xdr:from>
    <xdr:to>
      <xdr:col>22</xdr:col>
      <xdr:colOff>365125</xdr:colOff>
      <xdr:row>99</xdr:row>
      <xdr:rowOff>6921</xdr:rowOff>
    </xdr:to>
    <xdr:cxnSp macro="">
      <xdr:nvCxnSpPr>
        <xdr:cNvPr id="660" name="直線コネクタ 659"/>
        <xdr:cNvCxnSpPr/>
      </xdr:nvCxnSpPr>
      <xdr:spPr>
        <a:xfrm>
          <a:off x="14592300" y="16908345"/>
          <a:ext cx="889000" cy="7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106245</xdr:rowOff>
    </xdr:from>
    <xdr:to>
      <xdr:col>21</xdr:col>
      <xdr:colOff>161925</xdr:colOff>
      <xdr:row>99</xdr:row>
      <xdr:rowOff>23885</xdr:rowOff>
    </xdr:to>
    <xdr:cxnSp macro="">
      <xdr:nvCxnSpPr>
        <xdr:cNvPr id="663" name="直線コネクタ 662"/>
        <xdr:cNvCxnSpPr/>
      </xdr:nvCxnSpPr>
      <xdr:spPr>
        <a:xfrm flipV="1">
          <a:off x="13703300" y="16908345"/>
          <a:ext cx="889000" cy="8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17115</xdr:rowOff>
    </xdr:from>
    <xdr:to>
      <xdr:col>19</xdr:col>
      <xdr:colOff>644525</xdr:colOff>
      <xdr:row>99</xdr:row>
      <xdr:rowOff>23885</xdr:rowOff>
    </xdr:to>
    <xdr:cxnSp macro="">
      <xdr:nvCxnSpPr>
        <xdr:cNvPr id="666" name="直線コネクタ 665"/>
        <xdr:cNvCxnSpPr/>
      </xdr:nvCxnSpPr>
      <xdr:spPr>
        <a:xfrm>
          <a:off x="12814300" y="16990665"/>
          <a:ext cx="889000" cy="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109693</xdr:rowOff>
    </xdr:from>
    <xdr:to>
      <xdr:col>23</xdr:col>
      <xdr:colOff>568325</xdr:colOff>
      <xdr:row>99</xdr:row>
      <xdr:rowOff>39843</xdr:rowOff>
    </xdr:to>
    <xdr:sp macro="" textlink="">
      <xdr:nvSpPr>
        <xdr:cNvPr id="676" name="円/楕円 675"/>
        <xdr:cNvSpPr/>
      </xdr:nvSpPr>
      <xdr:spPr>
        <a:xfrm>
          <a:off x="16268700" y="1691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127571</xdr:rowOff>
    </xdr:from>
    <xdr:to>
      <xdr:col>22</xdr:col>
      <xdr:colOff>415925</xdr:colOff>
      <xdr:row>99</xdr:row>
      <xdr:rowOff>57721</xdr:rowOff>
    </xdr:to>
    <xdr:sp macro="" textlink="">
      <xdr:nvSpPr>
        <xdr:cNvPr id="678" name="円/楕円 677"/>
        <xdr:cNvSpPr/>
      </xdr:nvSpPr>
      <xdr:spPr>
        <a:xfrm>
          <a:off x="15430500" y="1692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48848</xdr:rowOff>
    </xdr:from>
    <xdr:ext cx="534377" cy="259045"/>
    <xdr:sp macro="" textlink="">
      <xdr:nvSpPr>
        <xdr:cNvPr id="679" name="テキスト ボックス 678"/>
        <xdr:cNvSpPr txBox="1"/>
      </xdr:nvSpPr>
      <xdr:spPr>
        <a:xfrm>
          <a:off x="15214111" y="1702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55445</xdr:rowOff>
    </xdr:from>
    <xdr:to>
      <xdr:col>21</xdr:col>
      <xdr:colOff>212725</xdr:colOff>
      <xdr:row>98</xdr:row>
      <xdr:rowOff>157045</xdr:rowOff>
    </xdr:to>
    <xdr:sp macro="" textlink="">
      <xdr:nvSpPr>
        <xdr:cNvPr id="680" name="円/楕円 679"/>
        <xdr:cNvSpPr/>
      </xdr:nvSpPr>
      <xdr:spPr>
        <a:xfrm>
          <a:off x="14541500" y="168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2122</xdr:rowOff>
    </xdr:from>
    <xdr:ext cx="534377" cy="259045"/>
    <xdr:sp macro="" textlink="">
      <xdr:nvSpPr>
        <xdr:cNvPr id="681" name="テキスト ボックス 680"/>
        <xdr:cNvSpPr txBox="1"/>
      </xdr:nvSpPr>
      <xdr:spPr>
        <a:xfrm>
          <a:off x="14325111" y="1663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86,343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144535</xdr:rowOff>
    </xdr:from>
    <xdr:to>
      <xdr:col>20</xdr:col>
      <xdr:colOff>9525</xdr:colOff>
      <xdr:row>99</xdr:row>
      <xdr:rowOff>74685</xdr:rowOff>
    </xdr:to>
    <xdr:sp macro="" textlink="">
      <xdr:nvSpPr>
        <xdr:cNvPr id="682" name="円/楕円 681"/>
        <xdr:cNvSpPr/>
      </xdr:nvSpPr>
      <xdr:spPr>
        <a:xfrm>
          <a:off x="13652500" y="169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65812</xdr:rowOff>
    </xdr:from>
    <xdr:ext cx="534377" cy="259045"/>
    <xdr:sp macro="" textlink="">
      <xdr:nvSpPr>
        <xdr:cNvPr id="683" name="テキスト ボックス 682"/>
        <xdr:cNvSpPr txBox="1"/>
      </xdr:nvSpPr>
      <xdr:spPr>
        <a:xfrm>
          <a:off x="13436111" y="1703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137765</xdr:rowOff>
    </xdr:from>
    <xdr:to>
      <xdr:col>18</xdr:col>
      <xdr:colOff>492125</xdr:colOff>
      <xdr:row>99</xdr:row>
      <xdr:rowOff>67915</xdr:rowOff>
    </xdr:to>
    <xdr:sp macro="" textlink="">
      <xdr:nvSpPr>
        <xdr:cNvPr id="684" name="円/楕円 683"/>
        <xdr:cNvSpPr/>
      </xdr:nvSpPr>
      <xdr:spPr>
        <a:xfrm>
          <a:off x="12763500" y="169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59042</xdr:rowOff>
    </xdr:from>
    <xdr:ext cx="534377" cy="259045"/>
    <xdr:sp macro="" textlink="">
      <xdr:nvSpPr>
        <xdr:cNvPr id="685" name="テキスト ボックス 684"/>
        <xdr:cNvSpPr txBox="1"/>
      </xdr:nvSpPr>
      <xdr:spPr>
        <a:xfrm>
          <a:off x="12547111" y="1703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43802</xdr:rowOff>
    </xdr:from>
    <xdr:to>
      <xdr:col>32</xdr:col>
      <xdr:colOff>187325</xdr:colOff>
      <xdr:row>39</xdr:row>
      <xdr:rowOff>43841</xdr:rowOff>
    </xdr:to>
    <xdr:cxnSp macro="">
      <xdr:nvCxnSpPr>
        <xdr:cNvPr id="714" name="直線コネクタ 713"/>
        <xdr:cNvCxnSpPr/>
      </xdr:nvCxnSpPr>
      <xdr:spPr>
        <a:xfrm flipV="1">
          <a:off x="21323300" y="6730352"/>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43841</xdr:rowOff>
    </xdr:from>
    <xdr:to>
      <xdr:col>31</xdr:col>
      <xdr:colOff>34925</xdr:colOff>
      <xdr:row>39</xdr:row>
      <xdr:rowOff>44450</xdr:rowOff>
    </xdr:to>
    <xdr:cxnSp macro="">
      <xdr:nvCxnSpPr>
        <xdr:cNvPr id="717" name="直線コネクタ 716"/>
        <xdr:cNvCxnSpPr/>
      </xdr:nvCxnSpPr>
      <xdr:spPr>
        <a:xfrm flipV="1">
          <a:off x="20434300" y="673039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164452</xdr:rowOff>
    </xdr:from>
    <xdr:to>
      <xdr:col>32</xdr:col>
      <xdr:colOff>238125</xdr:colOff>
      <xdr:row>39</xdr:row>
      <xdr:rowOff>94602</xdr:rowOff>
    </xdr:to>
    <xdr:sp macro="" textlink="">
      <xdr:nvSpPr>
        <xdr:cNvPr id="733" name="円/楕円 732"/>
        <xdr:cNvSpPr/>
      </xdr:nvSpPr>
      <xdr:spPr>
        <a:xfrm>
          <a:off x="221107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313932" cy="259045"/>
    <xdr:sp macro="" textlink="">
      <xdr:nvSpPr>
        <xdr:cNvPr id="734" name="投資及び出資金該当値テキスト"/>
        <xdr:cNvSpPr txBox="1"/>
      </xdr:nvSpPr>
      <xdr:spPr>
        <a:xfrm>
          <a:off x="22212300" y="6624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164491</xdr:rowOff>
    </xdr:from>
    <xdr:to>
      <xdr:col>31</xdr:col>
      <xdr:colOff>85725</xdr:colOff>
      <xdr:row>39</xdr:row>
      <xdr:rowOff>94641</xdr:rowOff>
    </xdr:to>
    <xdr:sp macro="" textlink="">
      <xdr:nvSpPr>
        <xdr:cNvPr id="735" name="円/楕円 734"/>
        <xdr:cNvSpPr/>
      </xdr:nvSpPr>
      <xdr:spPr>
        <a:xfrm>
          <a:off x="21272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85768</xdr:rowOff>
    </xdr:from>
    <xdr:ext cx="313932" cy="259045"/>
    <xdr:sp macro="" textlink="">
      <xdr:nvSpPr>
        <xdr:cNvPr id="736" name="テキスト ボックス 735"/>
        <xdr:cNvSpPr txBox="1"/>
      </xdr:nvSpPr>
      <xdr:spPr>
        <a:xfrm>
          <a:off x="21166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37181</xdr:rowOff>
    </xdr:from>
    <xdr:to>
      <xdr:col>32</xdr:col>
      <xdr:colOff>187325</xdr:colOff>
      <xdr:row>59</xdr:row>
      <xdr:rowOff>37378</xdr:rowOff>
    </xdr:to>
    <xdr:cxnSp macro="">
      <xdr:nvCxnSpPr>
        <xdr:cNvPr id="771" name="直線コネクタ 770"/>
        <xdr:cNvCxnSpPr/>
      </xdr:nvCxnSpPr>
      <xdr:spPr>
        <a:xfrm flipV="1">
          <a:off x="21323300" y="10152731"/>
          <a:ext cx="8382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37364</xdr:rowOff>
    </xdr:from>
    <xdr:to>
      <xdr:col>31</xdr:col>
      <xdr:colOff>34925</xdr:colOff>
      <xdr:row>59</xdr:row>
      <xdr:rowOff>37378</xdr:rowOff>
    </xdr:to>
    <xdr:cxnSp macro="">
      <xdr:nvCxnSpPr>
        <xdr:cNvPr id="774" name="直線コネクタ 773"/>
        <xdr:cNvCxnSpPr/>
      </xdr:nvCxnSpPr>
      <xdr:spPr>
        <a:xfrm>
          <a:off x="20434300" y="10152914"/>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37310</xdr:rowOff>
    </xdr:from>
    <xdr:to>
      <xdr:col>29</xdr:col>
      <xdr:colOff>517525</xdr:colOff>
      <xdr:row>59</xdr:row>
      <xdr:rowOff>37364</xdr:rowOff>
    </xdr:to>
    <xdr:cxnSp macro="">
      <xdr:nvCxnSpPr>
        <xdr:cNvPr id="777" name="直線コネクタ 776"/>
        <xdr:cNvCxnSpPr/>
      </xdr:nvCxnSpPr>
      <xdr:spPr>
        <a:xfrm>
          <a:off x="19545300" y="10152860"/>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37310</xdr:rowOff>
    </xdr:from>
    <xdr:to>
      <xdr:col>28</xdr:col>
      <xdr:colOff>314325</xdr:colOff>
      <xdr:row>59</xdr:row>
      <xdr:rowOff>37447</xdr:rowOff>
    </xdr:to>
    <xdr:cxnSp macro="">
      <xdr:nvCxnSpPr>
        <xdr:cNvPr id="780" name="直線コネクタ 779"/>
        <xdr:cNvCxnSpPr/>
      </xdr:nvCxnSpPr>
      <xdr:spPr>
        <a:xfrm flipV="1">
          <a:off x="18656300" y="1015286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157831</xdr:rowOff>
    </xdr:from>
    <xdr:to>
      <xdr:col>32</xdr:col>
      <xdr:colOff>238125</xdr:colOff>
      <xdr:row>59</xdr:row>
      <xdr:rowOff>87981</xdr:rowOff>
    </xdr:to>
    <xdr:sp macro="" textlink="">
      <xdr:nvSpPr>
        <xdr:cNvPr id="790" name="円/楕円 789"/>
        <xdr:cNvSpPr/>
      </xdr:nvSpPr>
      <xdr:spPr>
        <a:xfrm>
          <a:off x="22110700" y="1010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74201</xdr:rowOff>
    </xdr:from>
    <xdr:ext cx="378565" cy="259045"/>
    <xdr:sp macro="" textlink="">
      <xdr:nvSpPr>
        <xdr:cNvPr id="791" name="貸付金該当値テキスト"/>
        <xdr:cNvSpPr txBox="1"/>
      </xdr:nvSpPr>
      <xdr:spPr>
        <a:xfrm>
          <a:off x="22212300" y="1001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158028</xdr:rowOff>
    </xdr:from>
    <xdr:to>
      <xdr:col>31</xdr:col>
      <xdr:colOff>85725</xdr:colOff>
      <xdr:row>59</xdr:row>
      <xdr:rowOff>88178</xdr:rowOff>
    </xdr:to>
    <xdr:sp macro="" textlink="">
      <xdr:nvSpPr>
        <xdr:cNvPr id="792" name="円/楕円 791"/>
        <xdr:cNvSpPr/>
      </xdr:nvSpPr>
      <xdr:spPr>
        <a:xfrm>
          <a:off x="21272500" y="1010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79305</xdr:rowOff>
    </xdr:from>
    <xdr:ext cx="378565" cy="259045"/>
    <xdr:sp macro="" textlink="">
      <xdr:nvSpPr>
        <xdr:cNvPr id="793" name="テキスト ボックス 792"/>
        <xdr:cNvSpPr txBox="1"/>
      </xdr:nvSpPr>
      <xdr:spPr>
        <a:xfrm>
          <a:off x="21134017" y="10194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158014</xdr:rowOff>
    </xdr:from>
    <xdr:to>
      <xdr:col>29</xdr:col>
      <xdr:colOff>568325</xdr:colOff>
      <xdr:row>59</xdr:row>
      <xdr:rowOff>88164</xdr:rowOff>
    </xdr:to>
    <xdr:sp macro="" textlink="">
      <xdr:nvSpPr>
        <xdr:cNvPr id="794" name="円/楕円 793"/>
        <xdr:cNvSpPr/>
      </xdr:nvSpPr>
      <xdr:spPr>
        <a:xfrm>
          <a:off x="20383500" y="101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79291</xdr:rowOff>
    </xdr:from>
    <xdr:ext cx="378565" cy="259045"/>
    <xdr:sp macro="" textlink="">
      <xdr:nvSpPr>
        <xdr:cNvPr id="795" name="テキスト ボックス 794"/>
        <xdr:cNvSpPr txBox="1"/>
      </xdr:nvSpPr>
      <xdr:spPr>
        <a:xfrm>
          <a:off x="20245017" y="1019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157960</xdr:rowOff>
    </xdr:from>
    <xdr:to>
      <xdr:col>28</xdr:col>
      <xdr:colOff>365125</xdr:colOff>
      <xdr:row>59</xdr:row>
      <xdr:rowOff>88110</xdr:rowOff>
    </xdr:to>
    <xdr:sp macro="" textlink="">
      <xdr:nvSpPr>
        <xdr:cNvPr id="796" name="円/楕円 795"/>
        <xdr:cNvSpPr/>
      </xdr:nvSpPr>
      <xdr:spPr>
        <a:xfrm>
          <a:off x="19494500" y="101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79237</xdr:rowOff>
    </xdr:from>
    <xdr:ext cx="378565" cy="259045"/>
    <xdr:sp macro="" textlink="">
      <xdr:nvSpPr>
        <xdr:cNvPr id="797" name="テキスト ボックス 796"/>
        <xdr:cNvSpPr txBox="1"/>
      </xdr:nvSpPr>
      <xdr:spPr>
        <a:xfrm>
          <a:off x="19356017" y="1019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158097</xdr:rowOff>
    </xdr:from>
    <xdr:to>
      <xdr:col>27</xdr:col>
      <xdr:colOff>161925</xdr:colOff>
      <xdr:row>59</xdr:row>
      <xdr:rowOff>88247</xdr:rowOff>
    </xdr:to>
    <xdr:sp macro="" textlink="">
      <xdr:nvSpPr>
        <xdr:cNvPr id="798" name="円/楕円 797"/>
        <xdr:cNvSpPr/>
      </xdr:nvSpPr>
      <xdr:spPr>
        <a:xfrm>
          <a:off x="18605500" y="1010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79374</xdr:rowOff>
    </xdr:from>
    <xdr:ext cx="378565" cy="259045"/>
    <xdr:sp macro="" textlink="">
      <xdr:nvSpPr>
        <xdr:cNvPr id="799" name="テキスト ボックス 798"/>
        <xdr:cNvSpPr txBox="1"/>
      </xdr:nvSpPr>
      <xdr:spPr>
        <a:xfrm>
          <a:off x="18467017" y="10194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83438</xdr:rowOff>
    </xdr:from>
    <xdr:to>
      <xdr:col>32</xdr:col>
      <xdr:colOff>187325</xdr:colOff>
      <xdr:row>76</xdr:row>
      <xdr:rowOff>128518</xdr:rowOff>
    </xdr:to>
    <xdr:cxnSp macro="">
      <xdr:nvCxnSpPr>
        <xdr:cNvPr id="828" name="直線コネクタ 827"/>
        <xdr:cNvCxnSpPr/>
      </xdr:nvCxnSpPr>
      <xdr:spPr>
        <a:xfrm flipV="1">
          <a:off x="21323300" y="13113638"/>
          <a:ext cx="8382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128518</xdr:rowOff>
    </xdr:from>
    <xdr:to>
      <xdr:col>31</xdr:col>
      <xdr:colOff>34925</xdr:colOff>
      <xdr:row>76</xdr:row>
      <xdr:rowOff>151812</xdr:rowOff>
    </xdr:to>
    <xdr:cxnSp macro="">
      <xdr:nvCxnSpPr>
        <xdr:cNvPr id="831" name="直線コネクタ 830"/>
        <xdr:cNvCxnSpPr/>
      </xdr:nvCxnSpPr>
      <xdr:spPr>
        <a:xfrm flipV="1">
          <a:off x="20434300" y="13158718"/>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151812</xdr:rowOff>
    </xdr:from>
    <xdr:to>
      <xdr:col>29</xdr:col>
      <xdr:colOff>517525</xdr:colOff>
      <xdr:row>77</xdr:row>
      <xdr:rowOff>18314</xdr:rowOff>
    </xdr:to>
    <xdr:cxnSp macro="">
      <xdr:nvCxnSpPr>
        <xdr:cNvPr id="834" name="直線コネクタ 833"/>
        <xdr:cNvCxnSpPr/>
      </xdr:nvCxnSpPr>
      <xdr:spPr>
        <a:xfrm flipV="1">
          <a:off x="19545300" y="13182012"/>
          <a:ext cx="889000" cy="3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18314</xdr:rowOff>
    </xdr:from>
    <xdr:to>
      <xdr:col>28</xdr:col>
      <xdr:colOff>314325</xdr:colOff>
      <xdr:row>77</xdr:row>
      <xdr:rowOff>64258</xdr:rowOff>
    </xdr:to>
    <xdr:cxnSp macro="">
      <xdr:nvCxnSpPr>
        <xdr:cNvPr id="837" name="直線コネクタ 836"/>
        <xdr:cNvCxnSpPr/>
      </xdr:nvCxnSpPr>
      <xdr:spPr>
        <a:xfrm flipV="1">
          <a:off x="18656300" y="13219964"/>
          <a:ext cx="889000" cy="4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32638</xdr:rowOff>
    </xdr:from>
    <xdr:to>
      <xdr:col>32</xdr:col>
      <xdr:colOff>238125</xdr:colOff>
      <xdr:row>76</xdr:row>
      <xdr:rowOff>134238</xdr:rowOff>
    </xdr:to>
    <xdr:sp macro="" textlink="">
      <xdr:nvSpPr>
        <xdr:cNvPr id="847" name="円/楕円 846"/>
        <xdr:cNvSpPr/>
      </xdr:nvSpPr>
      <xdr:spPr>
        <a:xfrm>
          <a:off x="22110700" y="1306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55515</xdr:rowOff>
    </xdr:from>
    <xdr:ext cx="599010" cy="259045"/>
    <xdr:sp macro="" textlink="">
      <xdr:nvSpPr>
        <xdr:cNvPr id="848" name="繰出金該当値テキスト"/>
        <xdr:cNvSpPr txBox="1"/>
      </xdr:nvSpPr>
      <xdr:spPr>
        <a:xfrm>
          <a:off x="22212300" y="1291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124,767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77718</xdr:rowOff>
    </xdr:from>
    <xdr:to>
      <xdr:col>31</xdr:col>
      <xdr:colOff>85725</xdr:colOff>
      <xdr:row>77</xdr:row>
      <xdr:rowOff>7868</xdr:rowOff>
    </xdr:to>
    <xdr:sp macro="" textlink="">
      <xdr:nvSpPr>
        <xdr:cNvPr id="849" name="円/楕円 848"/>
        <xdr:cNvSpPr/>
      </xdr:nvSpPr>
      <xdr:spPr>
        <a:xfrm>
          <a:off x="21272500" y="131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24395</xdr:rowOff>
    </xdr:from>
    <xdr:ext cx="599010" cy="259045"/>
    <xdr:sp macro="" textlink="">
      <xdr:nvSpPr>
        <xdr:cNvPr id="850" name="テキスト ボックス 849"/>
        <xdr:cNvSpPr txBox="1"/>
      </xdr:nvSpPr>
      <xdr:spPr>
        <a:xfrm>
          <a:off x="21023794" y="12883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112,935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101012</xdr:rowOff>
    </xdr:from>
    <xdr:to>
      <xdr:col>29</xdr:col>
      <xdr:colOff>568325</xdr:colOff>
      <xdr:row>77</xdr:row>
      <xdr:rowOff>31162</xdr:rowOff>
    </xdr:to>
    <xdr:sp macro="" textlink="">
      <xdr:nvSpPr>
        <xdr:cNvPr id="851" name="円/楕円 850"/>
        <xdr:cNvSpPr/>
      </xdr:nvSpPr>
      <xdr:spPr>
        <a:xfrm>
          <a:off x="20383500" y="131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47689</xdr:rowOff>
    </xdr:from>
    <xdr:ext cx="599010" cy="259045"/>
    <xdr:sp macro="" textlink="">
      <xdr:nvSpPr>
        <xdr:cNvPr id="852" name="テキスト ボックス 851"/>
        <xdr:cNvSpPr txBox="1"/>
      </xdr:nvSpPr>
      <xdr:spPr>
        <a:xfrm>
          <a:off x="20134794" y="1290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106,821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138964</xdr:rowOff>
    </xdr:from>
    <xdr:to>
      <xdr:col>28</xdr:col>
      <xdr:colOff>365125</xdr:colOff>
      <xdr:row>77</xdr:row>
      <xdr:rowOff>69114</xdr:rowOff>
    </xdr:to>
    <xdr:sp macro="" textlink="">
      <xdr:nvSpPr>
        <xdr:cNvPr id="853" name="円/楕円 852"/>
        <xdr:cNvSpPr/>
      </xdr:nvSpPr>
      <xdr:spPr>
        <a:xfrm>
          <a:off x="19494500" y="131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60241</xdr:rowOff>
    </xdr:from>
    <xdr:ext cx="534377" cy="259045"/>
    <xdr:sp macro="" textlink="">
      <xdr:nvSpPr>
        <xdr:cNvPr id="854" name="テキスト ボックス 853"/>
        <xdr:cNvSpPr txBox="1"/>
      </xdr:nvSpPr>
      <xdr:spPr>
        <a:xfrm>
          <a:off x="19278111" y="132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96,860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13458</xdr:rowOff>
    </xdr:from>
    <xdr:to>
      <xdr:col>27</xdr:col>
      <xdr:colOff>161925</xdr:colOff>
      <xdr:row>77</xdr:row>
      <xdr:rowOff>115058</xdr:rowOff>
    </xdr:to>
    <xdr:sp macro="" textlink="">
      <xdr:nvSpPr>
        <xdr:cNvPr id="855" name="円/楕円 854"/>
        <xdr:cNvSpPr/>
      </xdr:nvSpPr>
      <xdr:spPr>
        <a:xfrm>
          <a:off x="18605500" y="1321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106185</xdr:rowOff>
    </xdr:from>
    <xdr:ext cx="534377" cy="259045"/>
    <xdr:sp macro="" textlink="">
      <xdr:nvSpPr>
        <xdr:cNvPr id="856" name="テキスト ボックス 855"/>
        <xdr:cNvSpPr txBox="1"/>
      </xdr:nvSpPr>
      <xdr:spPr>
        <a:xfrm>
          <a:off x="18389111" y="1330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歳入歳出総額は、住民一人当たり　</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1,706,635</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円となっている。主な構成項目である人件費は、住民一人当たり　</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269,184</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円で、近年　</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260,000</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円程度で推移しており高止まりの傾向にある。過去（昭和</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55</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年から</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59</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年の間）の採用数が類似団体平均と比較して多いことが主な要因である。維持補修費に拭いては住民一人当たり　</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68,402</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円と類似団体平均を大きく上回っているが、除雪に要する経費が住民一人当たり約</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35,000</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円と多額になっているためである。扶助費は住民一人当たり　</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60,356</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円となっているが、前年度の住民一人当たり　</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46,670</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円からの増額分は、保育所及び高齢者生活支援ハウスに要する経費が住民一人当たり約</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16,000</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円となるためである。また、補助費等は住民一人当たり　</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433,078</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円となっているが、前年度の住民一人当たり　</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138,518</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円からの増額分は、国営土地改良事業に要する経費が住民一人当たり約</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259,800</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円となるためである。</a:t>
          </a:r>
          <a:endParaRPr lang="ja-JP" altLang="ja-JP" sz="12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北海道真狩村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2,097
2,090
114.25
3,502,150
3,343,045
129,476
1,819,140
2,791,186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43.7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4516</xdr:rowOff>
    </xdr:from>
    <xdr:to>
      <xdr:col>6</xdr:col>
      <xdr:colOff>511175</xdr:colOff>
      <xdr:row>37</xdr:row>
      <xdr:rowOff>20453</xdr:rowOff>
    </xdr:to>
    <xdr:cxnSp macro="">
      <xdr:nvCxnSpPr>
        <xdr:cNvPr id="62" name="直線コネクタ 61"/>
        <xdr:cNvCxnSpPr/>
      </xdr:nvCxnSpPr>
      <xdr:spPr>
        <a:xfrm flipV="1">
          <a:off x="3797300" y="6348166"/>
          <a:ext cx="8382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20453</xdr:rowOff>
    </xdr:from>
    <xdr:to>
      <xdr:col>5</xdr:col>
      <xdr:colOff>358775</xdr:colOff>
      <xdr:row>37</xdr:row>
      <xdr:rowOff>25041</xdr:rowOff>
    </xdr:to>
    <xdr:cxnSp macro="">
      <xdr:nvCxnSpPr>
        <xdr:cNvPr id="65" name="直線コネクタ 64"/>
        <xdr:cNvCxnSpPr/>
      </xdr:nvCxnSpPr>
      <xdr:spPr>
        <a:xfrm flipV="1">
          <a:off x="2908300" y="6364103"/>
          <a:ext cx="8890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14199</xdr:rowOff>
    </xdr:from>
    <xdr:to>
      <xdr:col>4</xdr:col>
      <xdr:colOff>155575</xdr:colOff>
      <xdr:row>37</xdr:row>
      <xdr:rowOff>25041</xdr:rowOff>
    </xdr:to>
    <xdr:cxnSp macro="">
      <xdr:nvCxnSpPr>
        <xdr:cNvPr id="68" name="直線コネクタ 67"/>
        <xdr:cNvCxnSpPr/>
      </xdr:nvCxnSpPr>
      <xdr:spPr>
        <a:xfrm>
          <a:off x="2019300" y="6357849"/>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151505</xdr:rowOff>
    </xdr:from>
    <xdr:to>
      <xdr:col>2</xdr:col>
      <xdr:colOff>638175</xdr:colOff>
      <xdr:row>37</xdr:row>
      <xdr:rowOff>14199</xdr:rowOff>
    </xdr:to>
    <xdr:cxnSp macro="">
      <xdr:nvCxnSpPr>
        <xdr:cNvPr id="71" name="直線コネクタ 70"/>
        <xdr:cNvCxnSpPr/>
      </xdr:nvCxnSpPr>
      <xdr:spPr>
        <a:xfrm>
          <a:off x="1130300" y="6323705"/>
          <a:ext cx="889000" cy="3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125166</xdr:rowOff>
    </xdr:from>
    <xdr:to>
      <xdr:col>6</xdr:col>
      <xdr:colOff>561975</xdr:colOff>
      <xdr:row>37</xdr:row>
      <xdr:rowOff>55316</xdr:rowOff>
    </xdr:to>
    <xdr:sp macro="" textlink="">
      <xdr:nvSpPr>
        <xdr:cNvPr id="81" name="円/楕円 80"/>
        <xdr:cNvSpPr/>
      </xdr:nvSpPr>
      <xdr:spPr>
        <a:xfrm>
          <a:off x="4584700" y="629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148043</xdr:rowOff>
    </xdr:from>
    <xdr:ext cx="534377" cy="259045"/>
    <xdr:sp macro="" textlink="">
      <xdr:nvSpPr>
        <xdr:cNvPr id="82" name="議会費該当値テキスト"/>
        <xdr:cNvSpPr txBox="1"/>
      </xdr:nvSpPr>
      <xdr:spPr>
        <a:xfrm>
          <a:off x="4686300" y="614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26,779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141103</xdr:rowOff>
    </xdr:from>
    <xdr:to>
      <xdr:col>5</xdr:col>
      <xdr:colOff>409575</xdr:colOff>
      <xdr:row>37</xdr:row>
      <xdr:rowOff>71253</xdr:rowOff>
    </xdr:to>
    <xdr:sp macro="" textlink="">
      <xdr:nvSpPr>
        <xdr:cNvPr id="83" name="円/楕円 82"/>
        <xdr:cNvSpPr/>
      </xdr:nvSpPr>
      <xdr:spPr>
        <a:xfrm>
          <a:off x="3746500" y="631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87780</xdr:rowOff>
    </xdr:from>
    <xdr:ext cx="534377" cy="259045"/>
    <xdr:sp macro="" textlink="">
      <xdr:nvSpPr>
        <xdr:cNvPr id="84" name="テキスト ボックス 83"/>
        <xdr:cNvSpPr txBox="1"/>
      </xdr:nvSpPr>
      <xdr:spPr>
        <a:xfrm>
          <a:off x="3530111" y="608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145691</xdr:rowOff>
    </xdr:from>
    <xdr:to>
      <xdr:col>4</xdr:col>
      <xdr:colOff>206375</xdr:colOff>
      <xdr:row>37</xdr:row>
      <xdr:rowOff>75841</xdr:rowOff>
    </xdr:to>
    <xdr:sp macro="" textlink="">
      <xdr:nvSpPr>
        <xdr:cNvPr id="85" name="円/楕円 84"/>
        <xdr:cNvSpPr/>
      </xdr:nvSpPr>
      <xdr:spPr>
        <a:xfrm>
          <a:off x="2857500" y="63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92368</xdr:rowOff>
    </xdr:from>
    <xdr:ext cx="534377" cy="259045"/>
    <xdr:sp macro="" textlink="">
      <xdr:nvSpPr>
        <xdr:cNvPr id="86" name="テキスト ボックス 85"/>
        <xdr:cNvSpPr txBox="1"/>
      </xdr:nvSpPr>
      <xdr:spPr>
        <a:xfrm>
          <a:off x="2641111" y="609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134849</xdr:rowOff>
    </xdr:from>
    <xdr:to>
      <xdr:col>3</xdr:col>
      <xdr:colOff>3175</xdr:colOff>
      <xdr:row>37</xdr:row>
      <xdr:rowOff>64999</xdr:rowOff>
    </xdr:to>
    <xdr:sp macro="" textlink="">
      <xdr:nvSpPr>
        <xdr:cNvPr id="87" name="円/楕円 86"/>
        <xdr:cNvSpPr/>
      </xdr:nvSpPr>
      <xdr:spPr>
        <a:xfrm>
          <a:off x="1968500" y="63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81526</xdr:rowOff>
    </xdr:from>
    <xdr:ext cx="534377" cy="259045"/>
    <xdr:sp macro="" textlink="">
      <xdr:nvSpPr>
        <xdr:cNvPr id="88" name="テキスト ボックス 87"/>
        <xdr:cNvSpPr txBox="1"/>
      </xdr:nvSpPr>
      <xdr:spPr>
        <a:xfrm>
          <a:off x="1752111" y="608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100705</xdr:rowOff>
    </xdr:from>
    <xdr:to>
      <xdr:col>1</xdr:col>
      <xdr:colOff>485775</xdr:colOff>
      <xdr:row>37</xdr:row>
      <xdr:rowOff>30855</xdr:rowOff>
    </xdr:to>
    <xdr:sp macro="" textlink="">
      <xdr:nvSpPr>
        <xdr:cNvPr id="89" name="円/楕円 88"/>
        <xdr:cNvSpPr/>
      </xdr:nvSpPr>
      <xdr:spPr>
        <a:xfrm>
          <a:off x="1079500" y="627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47382</xdr:rowOff>
    </xdr:from>
    <xdr:ext cx="534377" cy="259045"/>
    <xdr:sp macro="" textlink="">
      <xdr:nvSpPr>
        <xdr:cNvPr id="90" name="テキスト ボックス 89"/>
        <xdr:cNvSpPr txBox="1"/>
      </xdr:nvSpPr>
      <xdr:spPr>
        <a:xfrm>
          <a:off x="863111" y="604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37017</xdr:rowOff>
    </xdr:from>
    <xdr:to>
      <xdr:col>6</xdr:col>
      <xdr:colOff>511175</xdr:colOff>
      <xdr:row>58</xdr:row>
      <xdr:rowOff>78869</xdr:rowOff>
    </xdr:to>
    <xdr:cxnSp macro="">
      <xdr:nvCxnSpPr>
        <xdr:cNvPr id="121" name="直線コネクタ 120"/>
        <xdr:cNvCxnSpPr/>
      </xdr:nvCxnSpPr>
      <xdr:spPr>
        <a:xfrm flipV="1">
          <a:off x="3797300" y="9981117"/>
          <a:ext cx="838200" cy="4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6541</xdr:rowOff>
    </xdr:from>
    <xdr:to>
      <xdr:col>5</xdr:col>
      <xdr:colOff>358775</xdr:colOff>
      <xdr:row>58</xdr:row>
      <xdr:rowOff>78869</xdr:rowOff>
    </xdr:to>
    <xdr:cxnSp macro="">
      <xdr:nvCxnSpPr>
        <xdr:cNvPr id="124" name="直線コネクタ 123"/>
        <xdr:cNvCxnSpPr/>
      </xdr:nvCxnSpPr>
      <xdr:spPr>
        <a:xfrm>
          <a:off x="2908300" y="9950641"/>
          <a:ext cx="889000" cy="7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6541</xdr:rowOff>
    </xdr:from>
    <xdr:to>
      <xdr:col>4</xdr:col>
      <xdr:colOff>155575</xdr:colOff>
      <xdr:row>58</xdr:row>
      <xdr:rowOff>19421</xdr:rowOff>
    </xdr:to>
    <xdr:cxnSp macro="">
      <xdr:nvCxnSpPr>
        <xdr:cNvPr id="127" name="直線コネクタ 126"/>
        <xdr:cNvCxnSpPr/>
      </xdr:nvCxnSpPr>
      <xdr:spPr>
        <a:xfrm flipV="1">
          <a:off x="2019300" y="9950641"/>
          <a:ext cx="889000" cy="1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19421</xdr:rowOff>
    </xdr:from>
    <xdr:to>
      <xdr:col>2</xdr:col>
      <xdr:colOff>638175</xdr:colOff>
      <xdr:row>58</xdr:row>
      <xdr:rowOff>70363</xdr:rowOff>
    </xdr:to>
    <xdr:cxnSp macro="">
      <xdr:nvCxnSpPr>
        <xdr:cNvPr id="130" name="直線コネクタ 129"/>
        <xdr:cNvCxnSpPr/>
      </xdr:nvCxnSpPr>
      <xdr:spPr>
        <a:xfrm flipV="1">
          <a:off x="1130300" y="9963521"/>
          <a:ext cx="889000" cy="5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157667</xdr:rowOff>
    </xdr:from>
    <xdr:to>
      <xdr:col>6</xdr:col>
      <xdr:colOff>561975</xdr:colOff>
      <xdr:row>58</xdr:row>
      <xdr:rowOff>87817</xdr:rowOff>
    </xdr:to>
    <xdr:sp macro="" textlink="">
      <xdr:nvSpPr>
        <xdr:cNvPr id="140" name="円/楕円 139"/>
        <xdr:cNvSpPr/>
      </xdr:nvSpPr>
      <xdr:spPr>
        <a:xfrm>
          <a:off x="4584700" y="99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80343</xdr:rowOff>
    </xdr:from>
    <xdr:ext cx="599010" cy="259045"/>
    <xdr:sp macro="" textlink="">
      <xdr:nvSpPr>
        <xdr:cNvPr id="141" name="総務費該当値テキスト"/>
        <xdr:cNvSpPr txBox="1"/>
      </xdr:nvSpPr>
      <xdr:spPr>
        <a:xfrm>
          <a:off x="4686300" y="985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214,328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28069</xdr:rowOff>
    </xdr:from>
    <xdr:to>
      <xdr:col>5</xdr:col>
      <xdr:colOff>409575</xdr:colOff>
      <xdr:row>58</xdr:row>
      <xdr:rowOff>129669</xdr:rowOff>
    </xdr:to>
    <xdr:sp macro="" textlink="">
      <xdr:nvSpPr>
        <xdr:cNvPr id="142" name="円/楕円 141"/>
        <xdr:cNvSpPr/>
      </xdr:nvSpPr>
      <xdr:spPr>
        <a:xfrm>
          <a:off x="3746500" y="997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120796</xdr:rowOff>
    </xdr:from>
    <xdr:ext cx="599010" cy="259045"/>
    <xdr:sp macro="" textlink="">
      <xdr:nvSpPr>
        <xdr:cNvPr id="143" name="テキスト ボックス 142"/>
        <xdr:cNvSpPr txBox="1"/>
      </xdr:nvSpPr>
      <xdr:spPr>
        <a:xfrm>
          <a:off x="3497794" y="1006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175,882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127191</xdr:rowOff>
    </xdr:from>
    <xdr:to>
      <xdr:col>4</xdr:col>
      <xdr:colOff>206375</xdr:colOff>
      <xdr:row>58</xdr:row>
      <xdr:rowOff>57341</xdr:rowOff>
    </xdr:to>
    <xdr:sp macro="" textlink="">
      <xdr:nvSpPr>
        <xdr:cNvPr id="144" name="円/楕円 143"/>
        <xdr:cNvSpPr/>
      </xdr:nvSpPr>
      <xdr:spPr>
        <a:xfrm>
          <a:off x="2857500" y="98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48468</xdr:rowOff>
    </xdr:from>
    <xdr:ext cx="599010" cy="259045"/>
    <xdr:sp macro="" textlink="">
      <xdr:nvSpPr>
        <xdr:cNvPr id="145" name="テキスト ボックス 144"/>
        <xdr:cNvSpPr txBox="1"/>
      </xdr:nvSpPr>
      <xdr:spPr>
        <a:xfrm>
          <a:off x="2608794" y="999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140071</xdr:rowOff>
    </xdr:from>
    <xdr:to>
      <xdr:col>3</xdr:col>
      <xdr:colOff>3175</xdr:colOff>
      <xdr:row>58</xdr:row>
      <xdr:rowOff>70221</xdr:rowOff>
    </xdr:to>
    <xdr:sp macro="" textlink="">
      <xdr:nvSpPr>
        <xdr:cNvPr id="146" name="円/楕円 145"/>
        <xdr:cNvSpPr/>
      </xdr:nvSpPr>
      <xdr:spPr>
        <a:xfrm>
          <a:off x="1968500" y="99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61348</xdr:rowOff>
    </xdr:from>
    <xdr:ext cx="599010" cy="259045"/>
    <xdr:sp macro="" textlink="">
      <xdr:nvSpPr>
        <xdr:cNvPr id="147" name="テキスト ボックス 146"/>
        <xdr:cNvSpPr txBox="1"/>
      </xdr:nvSpPr>
      <xdr:spPr>
        <a:xfrm>
          <a:off x="1719794" y="1000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230,492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19563</xdr:rowOff>
    </xdr:from>
    <xdr:to>
      <xdr:col>1</xdr:col>
      <xdr:colOff>485775</xdr:colOff>
      <xdr:row>58</xdr:row>
      <xdr:rowOff>121163</xdr:rowOff>
    </xdr:to>
    <xdr:sp macro="" textlink="">
      <xdr:nvSpPr>
        <xdr:cNvPr id="148" name="円/楕円 147"/>
        <xdr:cNvSpPr/>
      </xdr:nvSpPr>
      <xdr:spPr>
        <a:xfrm>
          <a:off x="1079500" y="996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112290</xdr:rowOff>
    </xdr:from>
    <xdr:ext cx="599010" cy="259045"/>
    <xdr:sp macro="" textlink="">
      <xdr:nvSpPr>
        <xdr:cNvPr id="149" name="テキスト ボックス 148"/>
        <xdr:cNvSpPr txBox="1"/>
      </xdr:nvSpPr>
      <xdr:spPr>
        <a:xfrm>
          <a:off x="830794" y="100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123312</xdr:rowOff>
    </xdr:from>
    <xdr:to>
      <xdr:col>6</xdr:col>
      <xdr:colOff>511175</xdr:colOff>
      <xdr:row>77</xdr:row>
      <xdr:rowOff>135379</xdr:rowOff>
    </xdr:to>
    <xdr:cxnSp macro="">
      <xdr:nvCxnSpPr>
        <xdr:cNvPr id="178" name="直線コネクタ 177"/>
        <xdr:cNvCxnSpPr/>
      </xdr:nvCxnSpPr>
      <xdr:spPr>
        <a:xfrm>
          <a:off x="3797300" y="13324962"/>
          <a:ext cx="838200" cy="1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123312</xdr:rowOff>
    </xdr:from>
    <xdr:to>
      <xdr:col>5</xdr:col>
      <xdr:colOff>358775</xdr:colOff>
      <xdr:row>77</xdr:row>
      <xdr:rowOff>144053</xdr:rowOff>
    </xdr:to>
    <xdr:cxnSp macro="">
      <xdr:nvCxnSpPr>
        <xdr:cNvPr id="181" name="直線コネクタ 180"/>
        <xdr:cNvCxnSpPr/>
      </xdr:nvCxnSpPr>
      <xdr:spPr>
        <a:xfrm flipV="1">
          <a:off x="2908300" y="13324962"/>
          <a:ext cx="889000" cy="2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144053</xdr:rowOff>
    </xdr:from>
    <xdr:to>
      <xdr:col>4</xdr:col>
      <xdr:colOff>155575</xdr:colOff>
      <xdr:row>77</xdr:row>
      <xdr:rowOff>156445</xdr:rowOff>
    </xdr:to>
    <xdr:cxnSp macro="">
      <xdr:nvCxnSpPr>
        <xdr:cNvPr id="184" name="直線コネクタ 183"/>
        <xdr:cNvCxnSpPr/>
      </xdr:nvCxnSpPr>
      <xdr:spPr>
        <a:xfrm flipV="1">
          <a:off x="2019300" y="13345703"/>
          <a:ext cx="889000" cy="1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156445</xdr:rowOff>
    </xdr:from>
    <xdr:to>
      <xdr:col>2</xdr:col>
      <xdr:colOff>638175</xdr:colOff>
      <xdr:row>77</xdr:row>
      <xdr:rowOff>167850</xdr:rowOff>
    </xdr:to>
    <xdr:cxnSp macro="">
      <xdr:nvCxnSpPr>
        <xdr:cNvPr id="187" name="直線コネクタ 186"/>
        <xdr:cNvCxnSpPr/>
      </xdr:nvCxnSpPr>
      <xdr:spPr>
        <a:xfrm flipV="1">
          <a:off x="1130300" y="13358095"/>
          <a:ext cx="889000" cy="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84579</xdr:rowOff>
    </xdr:from>
    <xdr:to>
      <xdr:col>6</xdr:col>
      <xdr:colOff>561975</xdr:colOff>
      <xdr:row>78</xdr:row>
      <xdr:rowOff>14729</xdr:rowOff>
    </xdr:to>
    <xdr:sp macro="" textlink="">
      <xdr:nvSpPr>
        <xdr:cNvPr id="197" name="円/楕円 196"/>
        <xdr:cNvSpPr/>
      </xdr:nvSpPr>
      <xdr:spPr>
        <a:xfrm>
          <a:off x="4584700" y="1328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198,402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72512</xdr:rowOff>
    </xdr:from>
    <xdr:to>
      <xdr:col>5</xdr:col>
      <xdr:colOff>409575</xdr:colOff>
      <xdr:row>78</xdr:row>
      <xdr:rowOff>2662</xdr:rowOff>
    </xdr:to>
    <xdr:sp macro="" textlink="">
      <xdr:nvSpPr>
        <xdr:cNvPr id="199" name="円/楕円 198"/>
        <xdr:cNvSpPr/>
      </xdr:nvSpPr>
      <xdr:spPr>
        <a:xfrm>
          <a:off x="3746500" y="132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19189</xdr:rowOff>
    </xdr:from>
    <xdr:ext cx="599010" cy="259045"/>
    <xdr:sp macro="" textlink="">
      <xdr:nvSpPr>
        <xdr:cNvPr id="200" name="テキスト ボックス 199"/>
        <xdr:cNvSpPr txBox="1"/>
      </xdr:nvSpPr>
      <xdr:spPr>
        <a:xfrm>
          <a:off x="3497794" y="1304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207,904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93253</xdr:rowOff>
    </xdr:from>
    <xdr:to>
      <xdr:col>4</xdr:col>
      <xdr:colOff>206375</xdr:colOff>
      <xdr:row>78</xdr:row>
      <xdr:rowOff>23403</xdr:rowOff>
    </xdr:to>
    <xdr:sp macro="" textlink="">
      <xdr:nvSpPr>
        <xdr:cNvPr id="201" name="円/楕円 200"/>
        <xdr:cNvSpPr/>
      </xdr:nvSpPr>
      <xdr:spPr>
        <a:xfrm>
          <a:off x="2857500" y="1329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39930</xdr:rowOff>
    </xdr:from>
    <xdr:ext cx="599010" cy="259045"/>
    <xdr:sp macro="" textlink="">
      <xdr:nvSpPr>
        <xdr:cNvPr id="202" name="テキスト ボックス 201"/>
        <xdr:cNvSpPr txBox="1"/>
      </xdr:nvSpPr>
      <xdr:spPr>
        <a:xfrm>
          <a:off x="2608794" y="13070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191,572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105645</xdr:rowOff>
    </xdr:from>
    <xdr:to>
      <xdr:col>3</xdr:col>
      <xdr:colOff>3175</xdr:colOff>
      <xdr:row>78</xdr:row>
      <xdr:rowOff>35795</xdr:rowOff>
    </xdr:to>
    <xdr:sp macro="" textlink="">
      <xdr:nvSpPr>
        <xdr:cNvPr id="203" name="円/楕円 202"/>
        <xdr:cNvSpPr/>
      </xdr:nvSpPr>
      <xdr:spPr>
        <a:xfrm>
          <a:off x="1968500" y="133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26922</xdr:rowOff>
    </xdr:from>
    <xdr:ext cx="599010" cy="259045"/>
    <xdr:sp macro="" textlink="">
      <xdr:nvSpPr>
        <xdr:cNvPr id="204" name="テキスト ボックス 203"/>
        <xdr:cNvSpPr txBox="1"/>
      </xdr:nvSpPr>
      <xdr:spPr>
        <a:xfrm>
          <a:off x="1719794" y="1340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181,815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117050</xdr:rowOff>
    </xdr:from>
    <xdr:to>
      <xdr:col>1</xdr:col>
      <xdr:colOff>485775</xdr:colOff>
      <xdr:row>78</xdr:row>
      <xdr:rowOff>47200</xdr:rowOff>
    </xdr:to>
    <xdr:sp macro="" textlink="">
      <xdr:nvSpPr>
        <xdr:cNvPr id="205" name="円/楕円 204"/>
        <xdr:cNvSpPr/>
      </xdr:nvSpPr>
      <xdr:spPr>
        <a:xfrm>
          <a:off x="1079500" y="133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38327</xdr:rowOff>
    </xdr:from>
    <xdr:ext cx="599010" cy="259045"/>
    <xdr:sp macro="" textlink="">
      <xdr:nvSpPr>
        <xdr:cNvPr id="206" name="テキスト ボックス 205"/>
        <xdr:cNvSpPr txBox="1"/>
      </xdr:nvSpPr>
      <xdr:spPr>
        <a:xfrm>
          <a:off x="830794" y="1341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168249</xdr:rowOff>
    </xdr:from>
    <xdr:to>
      <xdr:col>6</xdr:col>
      <xdr:colOff>511175</xdr:colOff>
      <xdr:row>97</xdr:row>
      <xdr:rowOff>65387</xdr:rowOff>
    </xdr:to>
    <xdr:cxnSp macro="">
      <xdr:nvCxnSpPr>
        <xdr:cNvPr id="235" name="直線コネクタ 234"/>
        <xdr:cNvCxnSpPr/>
      </xdr:nvCxnSpPr>
      <xdr:spPr>
        <a:xfrm flipV="1">
          <a:off x="3797300" y="16627449"/>
          <a:ext cx="838200" cy="6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65387</xdr:rowOff>
    </xdr:from>
    <xdr:to>
      <xdr:col>5</xdr:col>
      <xdr:colOff>358775</xdr:colOff>
      <xdr:row>97</xdr:row>
      <xdr:rowOff>80260</xdr:rowOff>
    </xdr:to>
    <xdr:cxnSp macro="">
      <xdr:nvCxnSpPr>
        <xdr:cNvPr id="238" name="直線コネクタ 237"/>
        <xdr:cNvCxnSpPr/>
      </xdr:nvCxnSpPr>
      <xdr:spPr>
        <a:xfrm flipV="1">
          <a:off x="2908300" y="16696037"/>
          <a:ext cx="889000" cy="1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64548</xdr:rowOff>
    </xdr:from>
    <xdr:to>
      <xdr:col>4</xdr:col>
      <xdr:colOff>155575</xdr:colOff>
      <xdr:row>97</xdr:row>
      <xdr:rowOff>80260</xdr:rowOff>
    </xdr:to>
    <xdr:cxnSp macro="">
      <xdr:nvCxnSpPr>
        <xdr:cNvPr id="241" name="直線コネクタ 240"/>
        <xdr:cNvCxnSpPr/>
      </xdr:nvCxnSpPr>
      <xdr:spPr>
        <a:xfrm>
          <a:off x="2019300" y="16695198"/>
          <a:ext cx="889000" cy="1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64548</xdr:rowOff>
    </xdr:from>
    <xdr:to>
      <xdr:col>2</xdr:col>
      <xdr:colOff>638175</xdr:colOff>
      <xdr:row>97</xdr:row>
      <xdr:rowOff>67721</xdr:rowOff>
    </xdr:to>
    <xdr:cxnSp macro="">
      <xdr:nvCxnSpPr>
        <xdr:cNvPr id="244" name="直線コネクタ 243"/>
        <xdr:cNvCxnSpPr/>
      </xdr:nvCxnSpPr>
      <xdr:spPr>
        <a:xfrm flipV="1">
          <a:off x="1130300" y="16695198"/>
          <a:ext cx="889000" cy="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117449</xdr:rowOff>
    </xdr:from>
    <xdr:to>
      <xdr:col>6</xdr:col>
      <xdr:colOff>561975</xdr:colOff>
      <xdr:row>97</xdr:row>
      <xdr:rowOff>47599</xdr:rowOff>
    </xdr:to>
    <xdr:sp macro="" textlink="">
      <xdr:nvSpPr>
        <xdr:cNvPr id="254" name="円/楕円 253"/>
        <xdr:cNvSpPr/>
      </xdr:nvSpPr>
      <xdr:spPr>
        <a:xfrm>
          <a:off x="4584700" y="165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140326</xdr:rowOff>
    </xdr:from>
    <xdr:ext cx="599010" cy="259045"/>
    <xdr:sp macro="" textlink="">
      <xdr:nvSpPr>
        <xdr:cNvPr id="255" name="衛生費該当値テキスト"/>
        <xdr:cNvSpPr txBox="1"/>
      </xdr:nvSpPr>
      <xdr:spPr>
        <a:xfrm>
          <a:off x="4686300" y="1642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102,507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14587</xdr:rowOff>
    </xdr:from>
    <xdr:to>
      <xdr:col>5</xdr:col>
      <xdr:colOff>409575</xdr:colOff>
      <xdr:row>97</xdr:row>
      <xdr:rowOff>116187</xdr:rowOff>
    </xdr:to>
    <xdr:sp macro="" textlink="">
      <xdr:nvSpPr>
        <xdr:cNvPr id="256" name="円/楕円 255"/>
        <xdr:cNvSpPr/>
      </xdr:nvSpPr>
      <xdr:spPr>
        <a:xfrm>
          <a:off x="3746500" y="166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107314</xdr:rowOff>
    </xdr:from>
    <xdr:ext cx="534377" cy="259045"/>
    <xdr:sp macro="" textlink="">
      <xdr:nvSpPr>
        <xdr:cNvPr id="257" name="テキスト ボックス 256"/>
        <xdr:cNvSpPr txBox="1"/>
      </xdr:nvSpPr>
      <xdr:spPr>
        <a:xfrm>
          <a:off x="3530111" y="167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84,505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29460</xdr:rowOff>
    </xdr:from>
    <xdr:to>
      <xdr:col>4</xdr:col>
      <xdr:colOff>206375</xdr:colOff>
      <xdr:row>97</xdr:row>
      <xdr:rowOff>131060</xdr:rowOff>
    </xdr:to>
    <xdr:sp macro="" textlink="">
      <xdr:nvSpPr>
        <xdr:cNvPr id="258" name="円/楕円 257"/>
        <xdr:cNvSpPr/>
      </xdr:nvSpPr>
      <xdr:spPr>
        <a:xfrm>
          <a:off x="2857500" y="166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122187</xdr:rowOff>
    </xdr:from>
    <xdr:ext cx="534377" cy="259045"/>
    <xdr:sp macro="" textlink="">
      <xdr:nvSpPr>
        <xdr:cNvPr id="259" name="テキスト ボックス 258"/>
        <xdr:cNvSpPr txBox="1"/>
      </xdr:nvSpPr>
      <xdr:spPr>
        <a:xfrm>
          <a:off x="2641111" y="167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80,601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13748</xdr:rowOff>
    </xdr:from>
    <xdr:to>
      <xdr:col>3</xdr:col>
      <xdr:colOff>3175</xdr:colOff>
      <xdr:row>97</xdr:row>
      <xdr:rowOff>115348</xdr:rowOff>
    </xdr:to>
    <xdr:sp macro="" textlink="">
      <xdr:nvSpPr>
        <xdr:cNvPr id="260" name="円/楕円 259"/>
        <xdr:cNvSpPr/>
      </xdr:nvSpPr>
      <xdr:spPr>
        <a:xfrm>
          <a:off x="1968500" y="166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106475</xdr:rowOff>
    </xdr:from>
    <xdr:ext cx="534377" cy="259045"/>
    <xdr:sp macro="" textlink="">
      <xdr:nvSpPr>
        <xdr:cNvPr id="261" name="テキスト ボックス 260"/>
        <xdr:cNvSpPr txBox="1"/>
      </xdr:nvSpPr>
      <xdr:spPr>
        <a:xfrm>
          <a:off x="1752111" y="167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84,725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16921</xdr:rowOff>
    </xdr:from>
    <xdr:to>
      <xdr:col>1</xdr:col>
      <xdr:colOff>485775</xdr:colOff>
      <xdr:row>97</xdr:row>
      <xdr:rowOff>118521</xdr:rowOff>
    </xdr:to>
    <xdr:sp macro="" textlink="">
      <xdr:nvSpPr>
        <xdr:cNvPr id="262" name="円/楕円 261"/>
        <xdr:cNvSpPr/>
      </xdr:nvSpPr>
      <xdr:spPr>
        <a:xfrm>
          <a:off x="1079500" y="1664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109648</xdr:rowOff>
    </xdr:from>
    <xdr:ext cx="534377" cy="259045"/>
    <xdr:sp macro="" textlink="">
      <xdr:nvSpPr>
        <xdr:cNvPr id="263" name="テキスト ボックス 262"/>
        <xdr:cNvSpPr txBox="1"/>
      </xdr:nvSpPr>
      <xdr:spPr>
        <a:xfrm>
          <a:off x="863111" y="1674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80884</xdr:rowOff>
    </xdr:from>
    <xdr:to>
      <xdr:col>15</xdr:col>
      <xdr:colOff>180975</xdr:colOff>
      <xdr:row>39</xdr:row>
      <xdr:rowOff>81179</xdr:rowOff>
    </xdr:to>
    <xdr:cxnSp macro="">
      <xdr:nvCxnSpPr>
        <xdr:cNvPr id="294" name="直線コネクタ 293"/>
        <xdr:cNvCxnSpPr/>
      </xdr:nvCxnSpPr>
      <xdr:spPr>
        <a:xfrm>
          <a:off x="9639300" y="6767434"/>
          <a:ext cx="8382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10406</xdr:rowOff>
    </xdr:from>
    <xdr:ext cx="378565" cy="259045"/>
    <xdr:sp macro="" textlink="">
      <xdr:nvSpPr>
        <xdr:cNvPr id="295" name="労働費平均値テキスト"/>
        <xdr:cNvSpPr txBox="1"/>
      </xdr:nvSpPr>
      <xdr:spPr>
        <a:xfrm>
          <a:off x="10528300" y="66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80884</xdr:rowOff>
    </xdr:from>
    <xdr:to>
      <xdr:col>14</xdr:col>
      <xdr:colOff>28575</xdr:colOff>
      <xdr:row>39</xdr:row>
      <xdr:rowOff>81668</xdr:rowOff>
    </xdr:to>
    <xdr:cxnSp macro="">
      <xdr:nvCxnSpPr>
        <xdr:cNvPr id="297" name="直線コネクタ 296"/>
        <xdr:cNvCxnSpPr/>
      </xdr:nvCxnSpPr>
      <xdr:spPr>
        <a:xfrm flipV="1">
          <a:off x="8750300" y="6767434"/>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80803</xdr:rowOff>
    </xdr:from>
    <xdr:to>
      <xdr:col>12</xdr:col>
      <xdr:colOff>511175</xdr:colOff>
      <xdr:row>39</xdr:row>
      <xdr:rowOff>81668</xdr:rowOff>
    </xdr:to>
    <xdr:cxnSp macro="">
      <xdr:nvCxnSpPr>
        <xdr:cNvPr id="300" name="直線コネクタ 299"/>
        <xdr:cNvCxnSpPr/>
      </xdr:nvCxnSpPr>
      <xdr:spPr>
        <a:xfrm>
          <a:off x="7861300" y="6767353"/>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80803</xdr:rowOff>
    </xdr:from>
    <xdr:to>
      <xdr:col>11</xdr:col>
      <xdr:colOff>307975</xdr:colOff>
      <xdr:row>39</xdr:row>
      <xdr:rowOff>82011</xdr:rowOff>
    </xdr:to>
    <xdr:cxnSp macro="">
      <xdr:nvCxnSpPr>
        <xdr:cNvPr id="303" name="直線コネクタ 302"/>
        <xdr:cNvCxnSpPr/>
      </xdr:nvCxnSpPr>
      <xdr:spPr>
        <a:xfrm flipV="1">
          <a:off x="6972300" y="6767353"/>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30379</xdr:rowOff>
    </xdr:from>
    <xdr:to>
      <xdr:col>15</xdr:col>
      <xdr:colOff>231775</xdr:colOff>
      <xdr:row>39</xdr:row>
      <xdr:rowOff>131979</xdr:rowOff>
    </xdr:to>
    <xdr:sp macro="" textlink="">
      <xdr:nvSpPr>
        <xdr:cNvPr id="313" name="円/楕円 312"/>
        <xdr:cNvSpPr/>
      </xdr:nvSpPr>
      <xdr:spPr>
        <a:xfrm>
          <a:off x="10426700" y="671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161206</xdr:rowOff>
    </xdr:from>
    <xdr:ext cx="469744" cy="259045"/>
    <xdr:sp macro="" textlink="">
      <xdr:nvSpPr>
        <xdr:cNvPr id="314" name="労働費該当値テキスト"/>
        <xdr:cNvSpPr txBox="1"/>
      </xdr:nvSpPr>
      <xdr:spPr>
        <a:xfrm>
          <a:off x="10528300" y="650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30084</xdr:rowOff>
    </xdr:from>
    <xdr:to>
      <xdr:col>14</xdr:col>
      <xdr:colOff>79375</xdr:colOff>
      <xdr:row>39</xdr:row>
      <xdr:rowOff>131684</xdr:rowOff>
    </xdr:to>
    <xdr:sp macro="" textlink="">
      <xdr:nvSpPr>
        <xdr:cNvPr id="315" name="円/楕円 314"/>
        <xdr:cNvSpPr/>
      </xdr:nvSpPr>
      <xdr:spPr>
        <a:xfrm>
          <a:off x="9588500" y="671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122811</xdr:rowOff>
    </xdr:from>
    <xdr:ext cx="469744" cy="259045"/>
    <xdr:sp macro="" textlink="">
      <xdr:nvSpPr>
        <xdr:cNvPr id="316" name="テキスト ボックス 315"/>
        <xdr:cNvSpPr txBox="1"/>
      </xdr:nvSpPr>
      <xdr:spPr>
        <a:xfrm>
          <a:off x="9404427" y="680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30868</xdr:rowOff>
    </xdr:from>
    <xdr:to>
      <xdr:col>12</xdr:col>
      <xdr:colOff>561975</xdr:colOff>
      <xdr:row>39</xdr:row>
      <xdr:rowOff>132468</xdr:rowOff>
    </xdr:to>
    <xdr:sp macro="" textlink="">
      <xdr:nvSpPr>
        <xdr:cNvPr id="317" name="円/楕円 316"/>
        <xdr:cNvSpPr/>
      </xdr:nvSpPr>
      <xdr:spPr>
        <a:xfrm>
          <a:off x="8699500" y="67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123595</xdr:rowOff>
    </xdr:from>
    <xdr:ext cx="469744" cy="259045"/>
    <xdr:sp macro="" textlink="">
      <xdr:nvSpPr>
        <xdr:cNvPr id="318" name="テキスト ボックス 317"/>
        <xdr:cNvSpPr txBox="1"/>
      </xdr:nvSpPr>
      <xdr:spPr>
        <a:xfrm>
          <a:off x="8515427" y="681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30003</xdr:rowOff>
    </xdr:from>
    <xdr:to>
      <xdr:col>11</xdr:col>
      <xdr:colOff>358775</xdr:colOff>
      <xdr:row>39</xdr:row>
      <xdr:rowOff>131603</xdr:rowOff>
    </xdr:to>
    <xdr:sp macro="" textlink="">
      <xdr:nvSpPr>
        <xdr:cNvPr id="319" name="円/楕円 318"/>
        <xdr:cNvSpPr/>
      </xdr:nvSpPr>
      <xdr:spPr>
        <a:xfrm>
          <a:off x="7810500" y="67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122730</xdr:rowOff>
    </xdr:from>
    <xdr:ext cx="469744" cy="259045"/>
    <xdr:sp macro="" textlink="">
      <xdr:nvSpPr>
        <xdr:cNvPr id="320" name="テキスト ボックス 319"/>
        <xdr:cNvSpPr txBox="1"/>
      </xdr:nvSpPr>
      <xdr:spPr>
        <a:xfrm>
          <a:off x="7626427" y="680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31211</xdr:rowOff>
    </xdr:from>
    <xdr:to>
      <xdr:col>10</xdr:col>
      <xdr:colOff>155575</xdr:colOff>
      <xdr:row>39</xdr:row>
      <xdr:rowOff>132811</xdr:rowOff>
    </xdr:to>
    <xdr:sp macro="" textlink="">
      <xdr:nvSpPr>
        <xdr:cNvPr id="321" name="円/楕円 320"/>
        <xdr:cNvSpPr/>
      </xdr:nvSpPr>
      <xdr:spPr>
        <a:xfrm>
          <a:off x="6921500" y="671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123938</xdr:rowOff>
    </xdr:from>
    <xdr:ext cx="469744" cy="259045"/>
    <xdr:sp macro="" textlink="">
      <xdr:nvSpPr>
        <xdr:cNvPr id="322" name="テキスト ボックス 321"/>
        <xdr:cNvSpPr txBox="1"/>
      </xdr:nvSpPr>
      <xdr:spPr>
        <a:xfrm>
          <a:off x="6737427" y="681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67604</xdr:rowOff>
    </xdr:from>
    <xdr:to>
      <xdr:col>15</xdr:col>
      <xdr:colOff>180975</xdr:colOff>
      <xdr:row>59</xdr:row>
      <xdr:rowOff>20792</xdr:rowOff>
    </xdr:to>
    <xdr:cxnSp macro="">
      <xdr:nvCxnSpPr>
        <xdr:cNvPr id="353" name="直線コネクタ 352"/>
        <xdr:cNvCxnSpPr/>
      </xdr:nvCxnSpPr>
      <xdr:spPr>
        <a:xfrm flipV="1">
          <a:off x="9639300" y="9840254"/>
          <a:ext cx="838200" cy="29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171376</xdr:rowOff>
    </xdr:from>
    <xdr:to>
      <xdr:col>14</xdr:col>
      <xdr:colOff>28575</xdr:colOff>
      <xdr:row>59</xdr:row>
      <xdr:rowOff>20792</xdr:rowOff>
    </xdr:to>
    <xdr:cxnSp macro="">
      <xdr:nvCxnSpPr>
        <xdr:cNvPr id="356" name="直線コネクタ 355"/>
        <xdr:cNvCxnSpPr/>
      </xdr:nvCxnSpPr>
      <xdr:spPr>
        <a:xfrm>
          <a:off x="8750300" y="10115476"/>
          <a:ext cx="889000" cy="2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80825</xdr:rowOff>
    </xdr:from>
    <xdr:to>
      <xdr:col>12</xdr:col>
      <xdr:colOff>511175</xdr:colOff>
      <xdr:row>58</xdr:row>
      <xdr:rowOff>171376</xdr:rowOff>
    </xdr:to>
    <xdr:cxnSp macro="">
      <xdr:nvCxnSpPr>
        <xdr:cNvPr id="359" name="直線コネクタ 358"/>
        <xdr:cNvCxnSpPr/>
      </xdr:nvCxnSpPr>
      <xdr:spPr>
        <a:xfrm>
          <a:off x="7861300" y="10024925"/>
          <a:ext cx="889000" cy="9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80825</xdr:rowOff>
    </xdr:from>
    <xdr:to>
      <xdr:col>11</xdr:col>
      <xdr:colOff>307975</xdr:colOff>
      <xdr:row>59</xdr:row>
      <xdr:rowOff>39398</xdr:rowOff>
    </xdr:to>
    <xdr:cxnSp macro="">
      <xdr:nvCxnSpPr>
        <xdr:cNvPr id="362" name="直線コネクタ 361"/>
        <xdr:cNvCxnSpPr/>
      </xdr:nvCxnSpPr>
      <xdr:spPr>
        <a:xfrm flipV="1">
          <a:off x="6972300" y="10024925"/>
          <a:ext cx="889000" cy="1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16804</xdr:rowOff>
    </xdr:from>
    <xdr:to>
      <xdr:col>15</xdr:col>
      <xdr:colOff>231775</xdr:colOff>
      <xdr:row>57</xdr:row>
      <xdr:rowOff>118404</xdr:rowOff>
    </xdr:to>
    <xdr:sp macro="" textlink="">
      <xdr:nvSpPr>
        <xdr:cNvPr id="372" name="円/楕円 371"/>
        <xdr:cNvSpPr/>
      </xdr:nvSpPr>
      <xdr:spPr>
        <a:xfrm>
          <a:off x="10426700" y="978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39681</xdr:rowOff>
    </xdr:from>
    <xdr:ext cx="599010" cy="259045"/>
    <xdr:sp macro="" textlink="">
      <xdr:nvSpPr>
        <xdr:cNvPr id="373" name="農林水産業費該当値テキスト"/>
        <xdr:cNvSpPr txBox="1"/>
      </xdr:nvSpPr>
      <xdr:spPr>
        <a:xfrm>
          <a:off x="10528300" y="964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343,730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141442</xdr:rowOff>
    </xdr:from>
    <xdr:to>
      <xdr:col>14</xdr:col>
      <xdr:colOff>79375</xdr:colOff>
      <xdr:row>59</xdr:row>
      <xdr:rowOff>71592</xdr:rowOff>
    </xdr:to>
    <xdr:sp macro="" textlink="">
      <xdr:nvSpPr>
        <xdr:cNvPr id="374" name="円/楕円 373"/>
        <xdr:cNvSpPr/>
      </xdr:nvSpPr>
      <xdr:spPr>
        <a:xfrm>
          <a:off x="9588500" y="100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62719</xdr:rowOff>
    </xdr:from>
    <xdr:ext cx="534377" cy="259045"/>
    <xdr:sp macro="" textlink="">
      <xdr:nvSpPr>
        <xdr:cNvPr id="375" name="テキスト ボックス 374"/>
        <xdr:cNvSpPr txBox="1"/>
      </xdr:nvSpPr>
      <xdr:spPr>
        <a:xfrm>
          <a:off x="9372111" y="1017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120576</xdr:rowOff>
    </xdr:from>
    <xdr:to>
      <xdr:col>12</xdr:col>
      <xdr:colOff>561975</xdr:colOff>
      <xdr:row>59</xdr:row>
      <xdr:rowOff>50726</xdr:rowOff>
    </xdr:to>
    <xdr:sp macro="" textlink="">
      <xdr:nvSpPr>
        <xdr:cNvPr id="376" name="円/楕円 375"/>
        <xdr:cNvSpPr/>
      </xdr:nvSpPr>
      <xdr:spPr>
        <a:xfrm>
          <a:off x="8699500" y="1006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41853</xdr:rowOff>
    </xdr:from>
    <xdr:ext cx="534377" cy="259045"/>
    <xdr:sp macro="" textlink="">
      <xdr:nvSpPr>
        <xdr:cNvPr id="377" name="テキスト ボックス 376"/>
        <xdr:cNvSpPr txBox="1"/>
      </xdr:nvSpPr>
      <xdr:spPr>
        <a:xfrm>
          <a:off x="8483111" y="1015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30025</xdr:rowOff>
    </xdr:from>
    <xdr:to>
      <xdr:col>11</xdr:col>
      <xdr:colOff>358775</xdr:colOff>
      <xdr:row>58</xdr:row>
      <xdr:rowOff>131625</xdr:rowOff>
    </xdr:to>
    <xdr:sp macro="" textlink="">
      <xdr:nvSpPr>
        <xdr:cNvPr id="378" name="円/楕円 377"/>
        <xdr:cNvSpPr/>
      </xdr:nvSpPr>
      <xdr:spPr>
        <a:xfrm>
          <a:off x="7810500" y="99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148152</xdr:rowOff>
    </xdr:from>
    <xdr:ext cx="599010" cy="259045"/>
    <xdr:sp macro="" textlink="">
      <xdr:nvSpPr>
        <xdr:cNvPr id="379" name="テキスト ボックス 378"/>
        <xdr:cNvSpPr txBox="1"/>
      </xdr:nvSpPr>
      <xdr:spPr>
        <a:xfrm>
          <a:off x="7561794" y="974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174,085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160048</xdr:rowOff>
    </xdr:from>
    <xdr:to>
      <xdr:col>10</xdr:col>
      <xdr:colOff>155575</xdr:colOff>
      <xdr:row>59</xdr:row>
      <xdr:rowOff>90198</xdr:rowOff>
    </xdr:to>
    <xdr:sp macro="" textlink="">
      <xdr:nvSpPr>
        <xdr:cNvPr id="380" name="円/楕円 379"/>
        <xdr:cNvSpPr/>
      </xdr:nvSpPr>
      <xdr:spPr>
        <a:xfrm>
          <a:off x="6921500" y="101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81325</xdr:rowOff>
    </xdr:from>
    <xdr:ext cx="534377" cy="259045"/>
    <xdr:sp macro="" textlink="">
      <xdr:nvSpPr>
        <xdr:cNvPr id="381" name="テキスト ボックス 380"/>
        <xdr:cNvSpPr txBox="1"/>
      </xdr:nvSpPr>
      <xdr:spPr>
        <a:xfrm>
          <a:off x="6705111" y="1019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25358</xdr:rowOff>
    </xdr:from>
    <xdr:to>
      <xdr:col>15</xdr:col>
      <xdr:colOff>180975</xdr:colOff>
      <xdr:row>78</xdr:row>
      <xdr:rowOff>79471</xdr:rowOff>
    </xdr:to>
    <xdr:cxnSp macro="">
      <xdr:nvCxnSpPr>
        <xdr:cNvPr id="410" name="直線コネクタ 409"/>
        <xdr:cNvCxnSpPr/>
      </xdr:nvCxnSpPr>
      <xdr:spPr>
        <a:xfrm flipV="1">
          <a:off x="9639300" y="13398458"/>
          <a:ext cx="838200" cy="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68644</xdr:rowOff>
    </xdr:from>
    <xdr:to>
      <xdr:col>14</xdr:col>
      <xdr:colOff>28575</xdr:colOff>
      <xdr:row>78</xdr:row>
      <xdr:rowOff>79471</xdr:rowOff>
    </xdr:to>
    <xdr:cxnSp macro="">
      <xdr:nvCxnSpPr>
        <xdr:cNvPr id="413" name="直線コネクタ 412"/>
        <xdr:cNvCxnSpPr/>
      </xdr:nvCxnSpPr>
      <xdr:spPr>
        <a:xfrm>
          <a:off x="8750300" y="13441744"/>
          <a:ext cx="889000" cy="1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68644</xdr:rowOff>
    </xdr:from>
    <xdr:to>
      <xdr:col>12</xdr:col>
      <xdr:colOff>511175</xdr:colOff>
      <xdr:row>78</xdr:row>
      <xdr:rowOff>72123</xdr:rowOff>
    </xdr:to>
    <xdr:cxnSp macro="">
      <xdr:nvCxnSpPr>
        <xdr:cNvPr id="416" name="直線コネクタ 415"/>
        <xdr:cNvCxnSpPr/>
      </xdr:nvCxnSpPr>
      <xdr:spPr>
        <a:xfrm flipV="1">
          <a:off x="7861300" y="13441744"/>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19749</xdr:rowOff>
    </xdr:from>
    <xdr:to>
      <xdr:col>11</xdr:col>
      <xdr:colOff>307975</xdr:colOff>
      <xdr:row>78</xdr:row>
      <xdr:rowOff>72123</xdr:rowOff>
    </xdr:to>
    <xdr:cxnSp macro="">
      <xdr:nvCxnSpPr>
        <xdr:cNvPr id="419" name="直線コネクタ 418"/>
        <xdr:cNvCxnSpPr/>
      </xdr:nvCxnSpPr>
      <xdr:spPr>
        <a:xfrm>
          <a:off x="6972300" y="13392849"/>
          <a:ext cx="889000" cy="5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146008</xdr:rowOff>
    </xdr:from>
    <xdr:to>
      <xdr:col>15</xdr:col>
      <xdr:colOff>231775</xdr:colOff>
      <xdr:row>78</xdr:row>
      <xdr:rowOff>76158</xdr:rowOff>
    </xdr:to>
    <xdr:sp macro="" textlink="">
      <xdr:nvSpPr>
        <xdr:cNvPr id="429" name="円/楕円 428"/>
        <xdr:cNvSpPr/>
      </xdr:nvSpPr>
      <xdr:spPr>
        <a:xfrm>
          <a:off x="10426700" y="1334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168885</xdr:rowOff>
    </xdr:from>
    <xdr:ext cx="534377" cy="259045"/>
    <xdr:sp macro="" textlink="">
      <xdr:nvSpPr>
        <xdr:cNvPr id="430" name="商工費該当値テキスト"/>
        <xdr:cNvSpPr txBox="1"/>
      </xdr:nvSpPr>
      <xdr:spPr>
        <a:xfrm>
          <a:off x="10528300" y="1319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50,011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28671</xdr:rowOff>
    </xdr:from>
    <xdr:to>
      <xdr:col>14</xdr:col>
      <xdr:colOff>79375</xdr:colOff>
      <xdr:row>78</xdr:row>
      <xdr:rowOff>130271</xdr:rowOff>
    </xdr:to>
    <xdr:sp macro="" textlink="">
      <xdr:nvSpPr>
        <xdr:cNvPr id="431" name="円/楕円 430"/>
        <xdr:cNvSpPr/>
      </xdr:nvSpPr>
      <xdr:spPr>
        <a:xfrm>
          <a:off x="9588500" y="134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121398</xdr:rowOff>
    </xdr:from>
    <xdr:ext cx="534377" cy="259045"/>
    <xdr:sp macro="" textlink="">
      <xdr:nvSpPr>
        <xdr:cNvPr id="432" name="テキスト ボックス 431"/>
        <xdr:cNvSpPr txBox="1"/>
      </xdr:nvSpPr>
      <xdr:spPr>
        <a:xfrm>
          <a:off x="9372111" y="1349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17844</xdr:rowOff>
    </xdr:from>
    <xdr:to>
      <xdr:col>12</xdr:col>
      <xdr:colOff>561975</xdr:colOff>
      <xdr:row>78</xdr:row>
      <xdr:rowOff>119444</xdr:rowOff>
    </xdr:to>
    <xdr:sp macro="" textlink="">
      <xdr:nvSpPr>
        <xdr:cNvPr id="433" name="円/楕円 432"/>
        <xdr:cNvSpPr/>
      </xdr:nvSpPr>
      <xdr:spPr>
        <a:xfrm>
          <a:off x="8699500" y="1339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110571</xdr:rowOff>
    </xdr:from>
    <xdr:ext cx="534377" cy="259045"/>
    <xdr:sp macro="" textlink="">
      <xdr:nvSpPr>
        <xdr:cNvPr id="434" name="テキスト ボックス 433"/>
        <xdr:cNvSpPr txBox="1"/>
      </xdr:nvSpPr>
      <xdr:spPr>
        <a:xfrm>
          <a:off x="8483111" y="1348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21323</xdr:rowOff>
    </xdr:from>
    <xdr:to>
      <xdr:col>11</xdr:col>
      <xdr:colOff>358775</xdr:colOff>
      <xdr:row>78</xdr:row>
      <xdr:rowOff>122923</xdr:rowOff>
    </xdr:to>
    <xdr:sp macro="" textlink="">
      <xdr:nvSpPr>
        <xdr:cNvPr id="435" name="円/楕円 434"/>
        <xdr:cNvSpPr/>
      </xdr:nvSpPr>
      <xdr:spPr>
        <a:xfrm>
          <a:off x="7810500" y="133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114050</xdr:rowOff>
    </xdr:from>
    <xdr:ext cx="534377" cy="259045"/>
    <xdr:sp macro="" textlink="">
      <xdr:nvSpPr>
        <xdr:cNvPr id="436" name="テキスト ボックス 435"/>
        <xdr:cNvSpPr txBox="1"/>
      </xdr:nvSpPr>
      <xdr:spPr>
        <a:xfrm>
          <a:off x="7594111" y="1348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140399</xdr:rowOff>
    </xdr:from>
    <xdr:to>
      <xdr:col>10</xdr:col>
      <xdr:colOff>155575</xdr:colOff>
      <xdr:row>78</xdr:row>
      <xdr:rowOff>70549</xdr:rowOff>
    </xdr:to>
    <xdr:sp macro="" textlink="">
      <xdr:nvSpPr>
        <xdr:cNvPr id="437" name="円/楕円 436"/>
        <xdr:cNvSpPr/>
      </xdr:nvSpPr>
      <xdr:spPr>
        <a:xfrm>
          <a:off x="6921500" y="133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87076</xdr:rowOff>
    </xdr:from>
    <xdr:ext cx="534377" cy="259045"/>
    <xdr:sp macro="" textlink="">
      <xdr:nvSpPr>
        <xdr:cNvPr id="438" name="テキスト ボックス 437"/>
        <xdr:cNvSpPr txBox="1"/>
      </xdr:nvSpPr>
      <xdr:spPr>
        <a:xfrm>
          <a:off x="6705111" y="131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155747</xdr:rowOff>
    </xdr:from>
    <xdr:to>
      <xdr:col>15</xdr:col>
      <xdr:colOff>180975</xdr:colOff>
      <xdr:row>98</xdr:row>
      <xdr:rowOff>21400</xdr:rowOff>
    </xdr:to>
    <xdr:cxnSp macro="">
      <xdr:nvCxnSpPr>
        <xdr:cNvPr id="467" name="直線コネクタ 466"/>
        <xdr:cNvCxnSpPr/>
      </xdr:nvCxnSpPr>
      <xdr:spPr>
        <a:xfrm flipV="1">
          <a:off x="9639300" y="16786397"/>
          <a:ext cx="838200" cy="3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21400</xdr:rowOff>
    </xdr:from>
    <xdr:to>
      <xdr:col>14</xdr:col>
      <xdr:colOff>28575</xdr:colOff>
      <xdr:row>98</xdr:row>
      <xdr:rowOff>98647</xdr:rowOff>
    </xdr:to>
    <xdr:cxnSp macro="">
      <xdr:nvCxnSpPr>
        <xdr:cNvPr id="470" name="直線コネクタ 469"/>
        <xdr:cNvCxnSpPr/>
      </xdr:nvCxnSpPr>
      <xdr:spPr>
        <a:xfrm flipV="1">
          <a:off x="8750300" y="16823500"/>
          <a:ext cx="889000" cy="7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98647</xdr:rowOff>
    </xdr:from>
    <xdr:to>
      <xdr:col>12</xdr:col>
      <xdr:colOff>511175</xdr:colOff>
      <xdr:row>98</xdr:row>
      <xdr:rowOff>101380</xdr:rowOff>
    </xdr:to>
    <xdr:cxnSp macro="">
      <xdr:nvCxnSpPr>
        <xdr:cNvPr id="473" name="直線コネクタ 472"/>
        <xdr:cNvCxnSpPr/>
      </xdr:nvCxnSpPr>
      <xdr:spPr>
        <a:xfrm flipV="1">
          <a:off x="7861300" y="16900747"/>
          <a:ext cx="889000" cy="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101380</xdr:rowOff>
    </xdr:from>
    <xdr:to>
      <xdr:col>11</xdr:col>
      <xdr:colOff>307975</xdr:colOff>
      <xdr:row>98</xdr:row>
      <xdr:rowOff>123329</xdr:rowOff>
    </xdr:to>
    <xdr:cxnSp macro="">
      <xdr:nvCxnSpPr>
        <xdr:cNvPr id="476" name="直線コネクタ 475"/>
        <xdr:cNvCxnSpPr/>
      </xdr:nvCxnSpPr>
      <xdr:spPr>
        <a:xfrm flipV="1">
          <a:off x="6972300" y="16903480"/>
          <a:ext cx="889000" cy="2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104947</xdr:rowOff>
    </xdr:from>
    <xdr:to>
      <xdr:col>15</xdr:col>
      <xdr:colOff>231775</xdr:colOff>
      <xdr:row>98</xdr:row>
      <xdr:rowOff>35097</xdr:rowOff>
    </xdr:to>
    <xdr:sp macro="" textlink="">
      <xdr:nvSpPr>
        <xdr:cNvPr id="486" name="円/楕円 485"/>
        <xdr:cNvSpPr/>
      </xdr:nvSpPr>
      <xdr:spPr>
        <a:xfrm>
          <a:off x="10426700" y="167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127824</xdr:rowOff>
    </xdr:from>
    <xdr:ext cx="599010" cy="259045"/>
    <xdr:sp macro="" textlink="">
      <xdr:nvSpPr>
        <xdr:cNvPr id="487" name="土木費該当値テキスト"/>
        <xdr:cNvSpPr txBox="1"/>
      </xdr:nvSpPr>
      <xdr:spPr>
        <a:xfrm>
          <a:off x="10528300" y="1658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303,940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142050</xdr:rowOff>
    </xdr:from>
    <xdr:to>
      <xdr:col>14</xdr:col>
      <xdr:colOff>79375</xdr:colOff>
      <xdr:row>98</xdr:row>
      <xdr:rowOff>72200</xdr:rowOff>
    </xdr:to>
    <xdr:sp macro="" textlink="">
      <xdr:nvSpPr>
        <xdr:cNvPr id="488" name="円/楕円 487"/>
        <xdr:cNvSpPr/>
      </xdr:nvSpPr>
      <xdr:spPr>
        <a:xfrm>
          <a:off x="9588500" y="167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88727</xdr:rowOff>
    </xdr:from>
    <xdr:ext cx="599010" cy="259045"/>
    <xdr:sp macro="" textlink="">
      <xdr:nvSpPr>
        <xdr:cNvPr id="489" name="テキスト ボックス 488"/>
        <xdr:cNvSpPr txBox="1"/>
      </xdr:nvSpPr>
      <xdr:spPr>
        <a:xfrm>
          <a:off x="9339794" y="1654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255,249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47847</xdr:rowOff>
    </xdr:from>
    <xdr:to>
      <xdr:col>12</xdr:col>
      <xdr:colOff>561975</xdr:colOff>
      <xdr:row>98</xdr:row>
      <xdr:rowOff>149447</xdr:rowOff>
    </xdr:to>
    <xdr:sp macro="" textlink="">
      <xdr:nvSpPr>
        <xdr:cNvPr id="490" name="円/楕円 489"/>
        <xdr:cNvSpPr/>
      </xdr:nvSpPr>
      <xdr:spPr>
        <a:xfrm>
          <a:off x="8699500" y="1684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165974</xdr:rowOff>
    </xdr:from>
    <xdr:ext cx="599010" cy="259045"/>
    <xdr:sp macro="" textlink="">
      <xdr:nvSpPr>
        <xdr:cNvPr id="491" name="テキスト ボックス 490"/>
        <xdr:cNvSpPr txBox="1"/>
      </xdr:nvSpPr>
      <xdr:spPr>
        <a:xfrm>
          <a:off x="8450794" y="1662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153,875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50580</xdr:rowOff>
    </xdr:from>
    <xdr:to>
      <xdr:col>11</xdr:col>
      <xdr:colOff>358775</xdr:colOff>
      <xdr:row>98</xdr:row>
      <xdr:rowOff>152180</xdr:rowOff>
    </xdr:to>
    <xdr:sp macro="" textlink="">
      <xdr:nvSpPr>
        <xdr:cNvPr id="492" name="円/楕円 491"/>
        <xdr:cNvSpPr/>
      </xdr:nvSpPr>
      <xdr:spPr>
        <a:xfrm>
          <a:off x="7810500" y="168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168707</xdr:rowOff>
    </xdr:from>
    <xdr:ext cx="599010" cy="259045"/>
    <xdr:sp macro="" textlink="">
      <xdr:nvSpPr>
        <xdr:cNvPr id="493" name="テキスト ボックス 492"/>
        <xdr:cNvSpPr txBox="1"/>
      </xdr:nvSpPr>
      <xdr:spPr>
        <a:xfrm>
          <a:off x="7561794" y="1662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150,289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72529</xdr:rowOff>
    </xdr:from>
    <xdr:to>
      <xdr:col>10</xdr:col>
      <xdr:colOff>155575</xdr:colOff>
      <xdr:row>99</xdr:row>
      <xdr:rowOff>2679</xdr:rowOff>
    </xdr:to>
    <xdr:sp macro="" textlink="">
      <xdr:nvSpPr>
        <xdr:cNvPr id="494" name="円/楕円 493"/>
        <xdr:cNvSpPr/>
      </xdr:nvSpPr>
      <xdr:spPr>
        <a:xfrm>
          <a:off x="6921500" y="1687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19206</xdr:rowOff>
    </xdr:from>
    <xdr:ext cx="599010" cy="259045"/>
    <xdr:sp macro="" textlink="">
      <xdr:nvSpPr>
        <xdr:cNvPr id="495" name="テキスト ボックス 494"/>
        <xdr:cNvSpPr txBox="1"/>
      </xdr:nvSpPr>
      <xdr:spPr>
        <a:xfrm>
          <a:off x="6672794" y="1664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20024</xdr:rowOff>
    </xdr:from>
    <xdr:to>
      <xdr:col>23</xdr:col>
      <xdr:colOff>517525</xdr:colOff>
      <xdr:row>38</xdr:row>
      <xdr:rowOff>38229</xdr:rowOff>
    </xdr:to>
    <xdr:cxnSp macro="">
      <xdr:nvCxnSpPr>
        <xdr:cNvPr id="522" name="直線コネクタ 521"/>
        <xdr:cNvCxnSpPr/>
      </xdr:nvCxnSpPr>
      <xdr:spPr>
        <a:xfrm flipV="1">
          <a:off x="15481300" y="6535124"/>
          <a:ext cx="838200" cy="1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38229</xdr:rowOff>
    </xdr:from>
    <xdr:to>
      <xdr:col>22</xdr:col>
      <xdr:colOff>365125</xdr:colOff>
      <xdr:row>38</xdr:row>
      <xdr:rowOff>44052</xdr:rowOff>
    </xdr:to>
    <xdr:cxnSp macro="">
      <xdr:nvCxnSpPr>
        <xdr:cNvPr id="525" name="直線コネクタ 524"/>
        <xdr:cNvCxnSpPr/>
      </xdr:nvCxnSpPr>
      <xdr:spPr>
        <a:xfrm flipV="1">
          <a:off x="14592300" y="6553329"/>
          <a:ext cx="8890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39484</xdr:rowOff>
    </xdr:from>
    <xdr:to>
      <xdr:col>21</xdr:col>
      <xdr:colOff>161925</xdr:colOff>
      <xdr:row>38</xdr:row>
      <xdr:rowOff>44052</xdr:rowOff>
    </xdr:to>
    <xdr:cxnSp macro="">
      <xdr:nvCxnSpPr>
        <xdr:cNvPr id="528" name="直線コネクタ 527"/>
        <xdr:cNvCxnSpPr/>
      </xdr:nvCxnSpPr>
      <xdr:spPr>
        <a:xfrm>
          <a:off x="13703300" y="6554584"/>
          <a:ext cx="889000" cy="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450</xdr:rowOff>
    </xdr:from>
    <xdr:to>
      <xdr:col>19</xdr:col>
      <xdr:colOff>644525</xdr:colOff>
      <xdr:row>38</xdr:row>
      <xdr:rowOff>39484</xdr:rowOff>
    </xdr:to>
    <xdr:cxnSp macro="">
      <xdr:nvCxnSpPr>
        <xdr:cNvPr id="531" name="直線コネクタ 530"/>
        <xdr:cNvCxnSpPr/>
      </xdr:nvCxnSpPr>
      <xdr:spPr>
        <a:xfrm>
          <a:off x="12814300" y="6515550"/>
          <a:ext cx="889000" cy="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140673</xdr:rowOff>
    </xdr:from>
    <xdr:to>
      <xdr:col>23</xdr:col>
      <xdr:colOff>568325</xdr:colOff>
      <xdr:row>38</xdr:row>
      <xdr:rowOff>70824</xdr:rowOff>
    </xdr:to>
    <xdr:sp macro="" textlink="">
      <xdr:nvSpPr>
        <xdr:cNvPr id="541" name="円/楕円 540"/>
        <xdr:cNvSpPr/>
      </xdr:nvSpPr>
      <xdr:spPr>
        <a:xfrm>
          <a:off x="16268700" y="64843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100050</xdr:rowOff>
    </xdr:from>
    <xdr:ext cx="534377" cy="259045"/>
    <xdr:sp macro="" textlink="">
      <xdr:nvSpPr>
        <xdr:cNvPr id="542" name="消防費該当値テキスト"/>
        <xdr:cNvSpPr txBox="1"/>
      </xdr:nvSpPr>
      <xdr:spPr>
        <a:xfrm>
          <a:off x="16370300" y="62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52,352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158879</xdr:rowOff>
    </xdr:from>
    <xdr:to>
      <xdr:col>22</xdr:col>
      <xdr:colOff>415925</xdr:colOff>
      <xdr:row>38</xdr:row>
      <xdr:rowOff>89029</xdr:rowOff>
    </xdr:to>
    <xdr:sp macro="" textlink="">
      <xdr:nvSpPr>
        <xdr:cNvPr id="543" name="円/楕円 542"/>
        <xdr:cNvSpPr/>
      </xdr:nvSpPr>
      <xdr:spPr>
        <a:xfrm>
          <a:off x="15430500" y="65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80156</xdr:rowOff>
    </xdr:from>
    <xdr:ext cx="534377" cy="259045"/>
    <xdr:sp macro="" textlink="">
      <xdr:nvSpPr>
        <xdr:cNvPr id="544" name="テキスト ボックス 543"/>
        <xdr:cNvSpPr txBox="1"/>
      </xdr:nvSpPr>
      <xdr:spPr>
        <a:xfrm>
          <a:off x="15214111" y="659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164702</xdr:rowOff>
    </xdr:from>
    <xdr:to>
      <xdr:col>21</xdr:col>
      <xdr:colOff>212725</xdr:colOff>
      <xdr:row>38</xdr:row>
      <xdr:rowOff>94852</xdr:rowOff>
    </xdr:to>
    <xdr:sp macro="" textlink="">
      <xdr:nvSpPr>
        <xdr:cNvPr id="545" name="円/楕円 544"/>
        <xdr:cNvSpPr/>
      </xdr:nvSpPr>
      <xdr:spPr>
        <a:xfrm>
          <a:off x="14541500" y="650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85979</xdr:rowOff>
    </xdr:from>
    <xdr:ext cx="534377" cy="259045"/>
    <xdr:sp macro="" textlink="">
      <xdr:nvSpPr>
        <xdr:cNvPr id="546" name="テキスト ボックス 545"/>
        <xdr:cNvSpPr txBox="1"/>
      </xdr:nvSpPr>
      <xdr:spPr>
        <a:xfrm>
          <a:off x="14325111" y="660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160134</xdr:rowOff>
    </xdr:from>
    <xdr:to>
      <xdr:col>20</xdr:col>
      <xdr:colOff>9525</xdr:colOff>
      <xdr:row>38</xdr:row>
      <xdr:rowOff>90284</xdr:rowOff>
    </xdr:to>
    <xdr:sp macro="" textlink="">
      <xdr:nvSpPr>
        <xdr:cNvPr id="547" name="円/楕円 546"/>
        <xdr:cNvSpPr/>
      </xdr:nvSpPr>
      <xdr:spPr>
        <a:xfrm>
          <a:off x="13652500" y="65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81411</xdr:rowOff>
    </xdr:from>
    <xdr:ext cx="534377" cy="259045"/>
    <xdr:sp macro="" textlink="">
      <xdr:nvSpPr>
        <xdr:cNvPr id="548" name="テキスト ボックス 547"/>
        <xdr:cNvSpPr txBox="1"/>
      </xdr:nvSpPr>
      <xdr:spPr>
        <a:xfrm>
          <a:off x="13436111" y="659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121101</xdr:rowOff>
    </xdr:from>
    <xdr:to>
      <xdr:col>18</xdr:col>
      <xdr:colOff>492125</xdr:colOff>
      <xdr:row>38</xdr:row>
      <xdr:rowOff>51251</xdr:rowOff>
    </xdr:to>
    <xdr:sp macro="" textlink="">
      <xdr:nvSpPr>
        <xdr:cNvPr id="549" name="円/楕円 548"/>
        <xdr:cNvSpPr/>
      </xdr:nvSpPr>
      <xdr:spPr>
        <a:xfrm>
          <a:off x="12763500" y="64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67778</xdr:rowOff>
    </xdr:from>
    <xdr:ext cx="534377" cy="259045"/>
    <xdr:sp macro="" textlink="">
      <xdr:nvSpPr>
        <xdr:cNvPr id="550" name="テキスト ボックス 549"/>
        <xdr:cNvSpPr txBox="1"/>
      </xdr:nvSpPr>
      <xdr:spPr>
        <a:xfrm>
          <a:off x="12547111" y="623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90294</xdr:rowOff>
    </xdr:from>
    <xdr:to>
      <xdr:col>23</xdr:col>
      <xdr:colOff>517525</xdr:colOff>
      <xdr:row>57</xdr:row>
      <xdr:rowOff>130076</xdr:rowOff>
    </xdr:to>
    <xdr:cxnSp macro="">
      <xdr:nvCxnSpPr>
        <xdr:cNvPr id="579" name="直線コネクタ 578"/>
        <xdr:cNvCxnSpPr/>
      </xdr:nvCxnSpPr>
      <xdr:spPr>
        <a:xfrm flipV="1">
          <a:off x="15481300" y="9862944"/>
          <a:ext cx="838200" cy="3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122414</xdr:rowOff>
    </xdr:from>
    <xdr:to>
      <xdr:col>22</xdr:col>
      <xdr:colOff>365125</xdr:colOff>
      <xdr:row>57</xdr:row>
      <xdr:rowOff>130076</xdr:rowOff>
    </xdr:to>
    <xdr:cxnSp macro="">
      <xdr:nvCxnSpPr>
        <xdr:cNvPr id="582" name="直線コネクタ 581"/>
        <xdr:cNvCxnSpPr/>
      </xdr:nvCxnSpPr>
      <xdr:spPr>
        <a:xfrm>
          <a:off x="14592300" y="9895064"/>
          <a:ext cx="889000" cy="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122414</xdr:rowOff>
    </xdr:from>
    <xdr:to>
      <xdr:col>21</xdr:col>
      <xdr:colOff>161925</xdr:colOff>
      <xdr:row>57</xdr:row>
      <xdr:rowOff>145767</xdr:rowOff>
    </xdr:to>
    <xdr:cxnSp macro="">
      <xdr:nvCxnSpPr>
        <xdr:cNvPr id="585" name="直線コネクタ 584"/>
        <xdr:cNvCxnSpPr/>
      </xdr:nvCxnSpPr>
      <xdr:spPr>
        <a:xfrm flipV="1">
          <a:off x="13703300" y="9895064"/>
          <a:ext cx="889000" cy="2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113849</xdr:rowOff>
    </xdr:from>
    <xdr:to>
      <xdr:col>19</xdr:col>
      <xdr:colOff>644525</xdr:colOff>
      <xdr:row>57</xdr:row>
      <xdr:rowOff>145767</xdr:rowOff>
    </xdr:to>
    <xdr:cxnSp macro="">
      <xdr:nvCxnSpPr>
        <xdr:cNvPr id="588" name="直線コネクタ 587"/>
        <xdr:cNvCxnSpPr/>
      </xdr:nvCxnSpPr>
      <xdr:spPr>
        <a:xfrm>
          <a:off x="12814300" y="9886499"/>
          <a:ext cx="889000" cy="3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39494</xdr:rowOff>
    </xdr:from>
    <xdr:to>
      <xdr:col>23</xdr:col>
      <xdr:colOff>568325</xdr:colOff>
      <xdr:row>57</xdr:row>
      <xdr:rowOff>141094</xdr:rowOff>
    </xdr:to>
    <xdr:sp macro="" textlink="">
      <xdr:nvSpPr>
        <xdr:cNvPr id="598" name="円/楕円 597"/>
        <xdr:cNvSpPr/>
      </xdr:nvSpPr>
      <xdr:spPr>
        <a:xfrm>
          <a:off x="16268700" y="981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62371</xdr:rowOff>
    </xdr:from>
    <xdr:ext cx="599010" cy="259045"/>
    <xdr:sp macro="" textlink="">
      <xdr:nvSpPr>
        <xdr:cNvPr id="599" name="教育費該当値テキスト"/>
        <xdr:cNvSpPr txBox="1"/>
      </xdr:nvSpPr>
      <xdr:spPr>
        <a:xfrm>
          <a:off x="16370300" y="966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155,935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79276</xdr:rowOff>
    </xdr:from>
    <xdr:to>
      <xdr:col>22</xdr:col>
      <xdr:colOff>415925</xdr:colOff>
      <xdr:row>58</xdr:row>
      <xdr:rowOff>9426</xdr:rowOff>
    </xdr:to>
    <xdr:sp macro="" textlink="">
      <xdr:nvSpPr>
        <xdr:cNvPr id="600" name="円/楕円 599"/>
        <xdr:cNvSpPr/>
      </xdr:nvSpPr>
      <xdr:spPr>
        <a:xfrm>
          <a:off x="15430500" y="985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25953</xdr:rowOff>
    </xdr:from>
    <xdr:ext cx="599010" cy="259045"/>
    <xdr:sp macro="" textlink="">
      <xdr:nvSpPr>
        <xdr:cNvPr id="601" name="テキスト ボックス 600"/>
        <xdr:cNvSpPr txBox="1"/>
      </xdr:nvSpPr>
      <xdr:spPr>
        <a:xfrm>
          <a:off x="15181794" y="962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135,052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71614</xdr:rowOff>
    </xdr:from>
    <xdr:to>
      <xdr:col>21</xdr:col>
      <xdr:colOff>212725</xdr:colOff>
      <xdr:row>58</xdr:row>
      <xdr:rowOff>1764</xdr:rowOff>
    </xdr:to>
    <xdr:sp macro="" textlink="">
      <xdr:nvSpPr>
        <xdr:cNvPr id="602" name="円/楕円 601"/>
        <xdr:cNvSpPr/>
      </xdr:nvSpPr>
      <xdr:spPr>
        <a:xfrm>
          <a:off x="14541500" y="984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18291</xdr:rowOff>
    </xdr:from>
    <xdr:ext cx="599010" cy="259045"/>
    <xdr:sp macro="" textlink="">
      <xdr:nvSpPr>
        <xdr:cNvPr id="603" name="テキスト ボックス 602"/>
        <xdr:cNvSpPr txBox="1"/>
      </xdr:nvSpPr>
      <xdr:spPr>
        <a:xfrm>
          <a:off x="14292794" y="961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139,074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94967</xdr:rowOff>
    </xdr:from>
    <xdr:to>
      <xdr:col>20</xdr:col>
      <xdr:colOff>9525</xdr:colOff>
      <xdr:row>58</xdr:row>
      <xdr:rowOff>25117</xdr:rowOff>
    </xdr:to>
    <xdr:sp macro="" textlink="">
      <xdr:nvSpPr>
        <xdr:cNvPr id="604" name="円/楕円 603"/>
        <xdr:cNvSpPr/>
      </xdr:nvSpPr>
      <xdr:spPr>
        <a:xfrm>
          <a:off x="13652500" y="986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41644</xdr:rowOff>
    </xdr:from>
    <xdr:ext cx="599010" cy="259045"/>
    <xdr:sp macro="" textlink="">
      <xdr:nvSpPr>
        <xdr:cNvPr id="605" name="テキスト ボックス 604"/>
        <xdr:cNvSpPr txBox="1"/>
      </xdr:nvSpPr>
      <xdr:spPr>
        <a:xfrm>
          <a:off x="13403794" y="964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126,815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63049</xdr:rowOff>
    </xdr:from>
    <xdr:to>
      <xdr:col>18</xdr:col>
      <xdr:colOff>492125</xdr:colOff>
      <xdr:row>57</xdr:row>
      <xdr:rowOff>164649</xdr:rowOff>
    </xdr:to>
    <xdr:sp macro="" textlink="">
      <xdr:nvSpPr>
        <xdr:cNvPr id="606" name="円/楕円 605"/>
        <xdr:cNvSpPr/>
      </xdr:nvSpPr>
      <xdr:spPr>
        <a:xfrm>
          <a:off x="12763500" y="98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9726</xdr:rowOff>
    </xdr:from>
    <xdr:ext cx="599010" cy="259045"/>
    <xdr:sp macro="" textlink="">
      <xdr:nvSpPr>
        <xdr:cNvPr id="607" name="テキスト ボックス 606"/>
        <xdr:cNvSpPr txBox="1"/>
      </xdr:nvSpPr>
      <xdr:spPr>
        <a:xfrm>
          <a:off x="12514794" y="961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133866</xdr:rowOff>
    </xdr:from>
    <xdr:to>
      <xdr:col>23</xdr:col>
      <xdr:colOff>517525</xdr:colOff>
      <xdr:row>78</xdr:row>
      <xdr:rowOff>139700</xdr:rowOff>
    </xdr:to>
    <xdr:cxnSp macro="">
      <xdr:nvCxnSpPr>
        <xdr:cNvPr id="634" name="直線コネクタ 633"/>
        <xdr:cNvCxnSpPr/>
      </xdr:nvCxnSpPr>
      <xdr:spPr>
        <a:xfrm flipV="1">
          <a:off x="15481300" y="13506966"/>
          <a:ext cx="8382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136823</xdr:rowOff>
    </xdr:from>
    <xdr:to>
      <xdr:col>22</xdr:col>
      <xdr:colOff>365125</xdr:colOff>
      <xdr:row>78</xdr:row>
      <xdr:rowOff>139700</xdr:rowOff>
    </xdr:to>
    <xdr:cxnSp macro="">
      <xdr:nvCxnSpPr>
        <xdr:cNvPr id="637" name="直線コネクタ 636"/>
        <xdr:cNvCxnSpPr/>
      </xdr:nvCxnSpPr>
      <xdr:spPr>
        <a:xfrm>
          <a:off x="14592300" y="13509923"/>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134382</xdr:rowOff>
    </xdr:from>
    <xdr:to>
      <xdr:col>21</xdr:col>
      <xdr:colOff>161925</xdr:colOff>
      <xdr:row>78</xdr:row>
      <xdr:rowOff>136823</xdr:rowOff>
    </xdr:to>
    <xdr:cxnSp macro="">
      <xdr:nvCxnSpPr>
        <xdr:cNvPr id="640" name="直線コネクタ 639"/>
        <xdr:cNvCxnSpPr/>
      </xdr:nvCxnSpPr>
      <xdr:spPr>
        <a:xfrm>
          <a:off x="13703300" y="13507482"/>
          <a:ext cx="88900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134382</xdr:rowOff>
    </xdr:from>
    <xdr:to>
      <xdr:col>19</xdr:col>
      <xdr:colOff>644525</xdr:colOff>
      <xdr:row>78</xdr:row>
      <xdr:rowOff>139700</xdr:rowOff>
    </xdr:to>
    <xdr:cxnSp macro="">
      <xdr:nvCxnSpPr>
        <xdr:cNvPr id="643" name="直線コネクタ 642"/>
        <xdr:cNvCxnSpPr/>
      </xdr:nvCxnSpPr>
      <xdr:spPr>
        <a:xfrm flipV="1">
          <a:off x="12814300" y="13507482"/>
          <a:ext cx="889000" cy="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83066</xdr:rowOff>
    </xdr:from>
    <xdr:to>
      <xdr:col>23</xdr:col>
      <xdr:colOff>568325</xdr:colOff>
      <xdr:row>79</xdr:row>
      <xdr:rowOff>13216</xdr:rowOff>
    </xdr:to>
    <xdr:sp macro="" textlink="">
      <xdr:nvSpPr>
        <xdr:cNvPr id="653" name="円/楕円 652"/>
        <xdr:cNvSpPr/>
      </xdr:nvSpPr>
      <xdr:spPr>
        <a:xfrm>
          <a:off x="16268700" y="134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469744" cy="259045"/>
    <xdr:sp macro="" textlink="">
      <xdr:nvSpPr>
        <xdr:cNvPr id="654" name="災害復旧費該当値テキスト"/>
        <xdr:cNvSpPr txBox="1"/>
      </xdr:nvSpPr>
      <xdr:spPr>
        <a:xfrm>
          <a:off x="16370300" y="1340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86023</xdr:rowOff>
    </xdr:from>
    <xdr:to>
      <xdr:col>21</xdr:col>
      <xdr:colOff>212725</xdr:colOff>
      <xdr:row>79</xdr:row>
      <xdr:rowOff>16173</xdr:rowOff>
    </xdr:to>
    <xdr:sp macro="" textlink="">
      <xdr:nvSpPr>
        <xdr:cNvPr id="657" name="円/楕円 656"/>
        <xdr:cNvSpPr/>
      </xdr:nvSpPr>
      <xdr:spPr>
        <a:xfrm>
          <a:off x="14541500" y="1345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7300</xdr:rowOff>
    </xdr:from>
    <xdr:ext cx="469744" cy="259045"/>
    <xdr:sp macro="" textlink="">
      <xdr:nvSpPr>
        <xdr:cNvPr id="658" name="テキスト ボックス 657"/>
        <xdr:cNvSpPr txBox="1"/>
      </xdr:nvSpPr>
      <xdr:spPr>
        <a:xfrm>
          <a:off x="14357427" y="1355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83582</xdr:rowOff>
    </xdr:from>
    <xdr:to>
      <xdr:col>20</xdr:col>
      <xdr:colOff>9525</xdr:colOff>
      <xdr:row>79</xdr:row>
      <xdr:rowOff>13732</xdr:rowOff>
    </xdr:to>
    <xdr:sp macro="" textlink="">
      <xdr:nvSpPr>
        <xdr:cNvPr id="659" name="円/楕円 658"/>
        <xdr:cNvSpPr/>
      </xdr:nvSpPr>
      <xdr:spPr>
        <a:xfrm>
          <a:off x="13652500" y="1345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4859</xdr:rowOff>
    </xdr:from>
    <xdr:ext cx="469744" cy="259045"/>
    <xdr:sp macro="" textlink="">
      <xdr:nvSpPr>
        <xdr:cNvPr id="660" name="テキスト ボックス 659"/>
        <xdr:cNvSpPr txBox="1"/>
      </xdr:nvSpPr>
      <xdr:spPr>
        <a:xfrm>
          <a:off x="13468427" y="13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115728</xdr:rowOff>
    </xdr:from>
    <xdr:to>
      <xdr:col>23</xdr:col>
      <xdr:colOff>517525</xdr:colOff>
      <xdr:row>97</xdr:row>
      <xdr:rowOff>117639</xdr:rowOff>
    </xdr:to>
    <xdr:cxnSp macro="">
      <xdr:nvCxnSpPr>
        <xdr:cNvPr id="691" name="直線コネクタ 690"/>
        <xdr:cNvCxnSpPr/>
      </xdr:nvCxnSpPr>
      <xdr:spPr>
        <a:xfrm flipV="1">
          <a:off x="15481300" y="16746378"/>
          <a:ext cx="8382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112351</xdr:rowOff>
    </xdr:from>
    <xdr:to>
      <xdr:col>22</xdr:col>
      <xdr:colOff>365125</xdr:colOff>
      <xdr:row>97</xdr:row>
      <xdr:rowOff>117639</xdr:rowOff>
    </xdr:to>
    <xdr:cxnSp macro="">
      <xdr:nvCxnSpPr>
        <xdr:cNvPr id="694" name="直線コネクタ 693"/>
        <xdr:cNvCxnSpPr/>
      </xdr:nvCxnSpPr>
      <xdr:spPr>
        <a:xfrm>
          <a:off x="14592300" y="16743001"/>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86739</xdr:rowOff>
    </xdr:from>
    <xdr:to>
      <xdr:col>21</xdr:col>
      <xdr:colOff>161925</xdr:colOff>
      <xdr:row>97</xdr:row>
      <xdr:rowOff>112351</xdr:rowOff>
    </xdr:to>
    <xdr:cxnSp macro="">
      <xdr:nvCxnSpPr>
        <xdr:cNvPr id="697" name="直線コネクタ 696"/>
        <xdr:cNvCxnSpPr/>
      </xdr:nvCxnSpPr>
      <xdr:spPr>
        <a:xfrm>
          <a:off x="13703300" y="16717389"/>
          <a:ext cx="889000" cy="2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45622</xdr:rowOff>
    </xdr:from>
    <xdr:to>
      <xdr:col>19</xdr:col>
      <xdr:colOff>644525</xdr:colOff>
      <xdr:row>97</xdr:row>
      <xdr:rowOff>86739</xdr:rowOff>
    </xdr:to>
    <xdr:cxnSp macro="">
      <xdr:nvCxnSpPr>
        <xdr:cNvPr id="700" name="直線コネクタ 699"/>
        <xdr:cNvCxnSpPr/>
      </xdr:nvCxnSpPr>
      <xdr:spPr>
        <a:xfrm>
          <a:off x="12814300" y="16676272"/>
          <a:ext cx="889000" cy="4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64928</xdr:rowOff>
    </xdr:from>
    <xdr:to>
      <xdr:col>23</xdr:col>
      <xdr:colOff>568325</xdr:colOff>
      <xdr:row>97</xdr:row>
      <xdr:rowOff>166528</xdr:rowOff>
    </xdr:to>
    <xdr:sp macro="" textlink="">
      <xdr:nvSpPr>
        <xdr:cNvPr id="710" name="円/楕円 709"/>
        <xdr:cNvSpPr/>
      </xdr:nvSpPr>
      <xdr:spPr>
        <a:xfrm>
          <a:off x="16268700" y="166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43355</xdr:rowOff>
    </xdr:from>
    <xdr:ext cx="599010" cy="259045"/>
    <xdr:sp macro="" textlink="">
      <xdr:nvSpPr>
        <xdr:cNvPr id="711" name="公債費該当値テキスト"/>
        <xdr:cNvSpPr txBox="1"/>
      </xdr:nvSpPr>
      <xdr:spPr>
        <a:xfrm>
          <a:off x="16370300" y="1667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142,584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66839</xdr:rowOff>
    </xdr:from>
    <xdr:to>
      <xdr:col>22</xdr:col>
      <xdr:colOff>415925</xdr:colOff>
      <xdr:row>97</xdr:row>
      <xdr:rowOff>168439</xdr:rowOff>
    </xdr:to>
    <xdr:sp macro="" textlink="">
      <xdr:nvSpPr>
        <xdr:cNvPr id="712" name="円/楕円 711"/>
        <xdr:cNvSpPr/>
      </xdr:nvSpPr>
      <xdr:spPr>
        <a:xfrm>
          <a:off x="15430500" y="166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159566</xdr:rowOff>
    </xdr:from>
    <xdr:ext cx="599010" cy="259045"/>
    <xdr:sp macro="" textlink="">
      <xdr:nvSpPr>
        <xdr:cNvPr id="713" name="テキスト ボックス 712"/>
        <xdr:cNvSpPr txBox="1"/>
      </xdr:nvSpPr>
      <xdr:spPr>
        <a:xfrm>
          <a:off x="15181794" y="1679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141,580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61551</xdr:rowOff>
    </xdr:from>
    <xdr:to>
      <xdr:col>21</xdr:col>
      <xdr:colOff>212725</xdr:colOff>
      <xdr:row>97</xdr:row>
      <xdr:rowOff>163151</xdr:rowOff>
    </xdr:to>
    <xdr:sp macro="" textlink="">
      <xdr:nvSpPr>
        <xdr:cNvPr id="714" name="円/楕円 713"/>
        <xdr:cNvSpPr/>
      </xdr:nvSpPr>
      <xdr:spPr>
        <a:xfrm>
          <a:off x="14541500" y="166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154278</xdr:rowOff>
    </xdr:from>
    <xdr:ext cx="599010" cy="259045"/>
    <xdr:sp macro="" textlink="">
      <xdr:nvSpPr>
        <xdr:cNvPr id="715" name="テキスト ボックス 714"/>
        <xdr:cNvSpPr txBox="1"/>
      </xdr:nvSpPr>
      <xdr:spPr>
        <a:xfrm>
          <a:off x="14292794" y="1678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144,356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35939</xdr:rowOff>
    </xdr:from>
    <xdr:to>
      <xdr:col>20</xdr:col>
      <xdr:colOff>9525</xdr:colOff>
      <xdr:row>97</xdr:row>
      <xdr:rowOff>137539</xdr:rowOff>
    </xdr:to>
    <xdr:sp macro="" textlink="">
      <xdr:nvSpPr>
        <xdr:cNvPr id="716" name="円/楕円 715"/>
        <xdr:cNvSpPr/>
      </xdr:nvSpPr>
      <xdr:spPr>
        <a:xfrm>
          <a:off x="13652500" y="166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154066</xdr:rowOff>
    </xdr:from>
    <xdr:ext cx="599010" cy="259045"/>
    <xdr:sp macro="" textlink="">
      <xdr:nvSpPr>
        <xdr:cNvPr id="717" name="テキスト ボックス 716"/>
        <xdr:cNvSpPr txBox="1"/>
      </xdr:nvSpPr>
      <xdr:spPr>
        <a:xfrm>
          <a:off x="13403794" y="1644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157,801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166272</xdr:rowOff>
    </xdr:from>
    <xdr:to>
      <xdr:col>18</xdr:col>
      <xdr:colOff>492125</xdr:colOff>
      <xdr:row>97</xdr:row>
      <xdr:rowOff>96422</xdr:rowOff>
    </xdr:to>
    <xdr:sp macro="" textlink="">
      <xdr:nvSpPr>
        <xdr:cNvPr id="718" name="円/楕円 717"/>
        <xdr:cNvSpPr/>
      </xdr:nvSpPr>
      <xdr:spPr>
        <a:xfrm>
          <a:off x="12763500" y="1662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112949</xdr:rowOff>
    </xdr:from>
    <xdr:ext cx="599010" cy="259045"/>
    <xdr:sp macro="" textlink="">
      <xdr:nvSpPr>
        <xdr:cNvPr id="719" name="テキスト ボックス 718"/>
        <xdr:cNvSpPr txBox="1"/>
      </xdr:nvSpPr>
      <xdr:spPr>
        <a:xfrm>
          <a:off x="12514794" y="1640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総務費・民生費それぞれは、住民一人当たり　</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214,328</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198,402</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円となっており、類似団体平均を下回っている。衛生費は住民一人当たり　</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102,507</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円となっており、類似団体平均をやや上回っているが、これは簡易水道事業での量水器取替工事や施設屋上防水工事などにより特別会計への繰出金が住民一人当たり　</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25,500</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円と約</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7,600</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円増加したことが主な要因である。農林水産業費は住民一人当たり　</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343,730</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円と前年の住民一人当たり</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71,733</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円を大きく上回り、また、類似団体平均も大きく上回ることとなったが、これは、国営土地改良事業に要する経費分が住民一人当たり　</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259,800</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円増加したためである。商工費は住民一人当たり</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50,011</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円と類似団体平均を上回ることとなったが、消費喚起ﾌﾟﾚﾐｱﾑ商品券発行事業の実施等が要因となっている。土木費は住民一人当たり</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303,940</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円となっている。このうち真狩ａ団地建設工事（</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25</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年～</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28</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年）及び村道北６線冨里線歩道整備工事（</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25</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年～</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27</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年）に要する経費は住民一人当たり</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169,700</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円を占めている。教育費は住民一人当たり</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155,935</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となっており、類似団体平均に比べ高い水準となっている。真狩高校は村立農業高校で公共交通機関に乏しいことから学生寮を設置している。これら実験実習に必要な農業ハウスや関連の機器、学生寮を運営するための経費は本年度住民一人当たり</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22,800</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円となり、これが高い水準の主な要因である。</a:t>
          </a:r>
          <a:endParaRPr lang="ja-JP" altLang="ja-JP" sz="12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財政調整基金残高は、適切な財源確保と歳出の精査により取崩しの回避したことに加え、決算剰余金の積立により増加し、財政規模比は</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また、本年度は国営土地改良事業の最終年度となり、歳入歳出共に大幅な増となったが、手当減額に係る特例措置による人件費の減等により、前年度と比較し、実質収支額が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百万円の増、標準財政規模に占める割合では</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ポイントの増となっている。</a:t>
          </a:r>
          <a:endParaRPr lang="ja-JP" altLang="ja-JP" sz="1400">
            <a:effectLst/>
          </a:endParaRPr>
        </a:p>
        <a:p>
          <a:r>
            <a:rPr kumimoji="1" lang="ja-JP" altLang="ja-JP" sz="1100">
              <a:solidFill>
                <a:schemeClr val="dk1"/>
              </a:solidFill>
              <a:effectLst/>
              <a:latin typeface="+mn-lt"/>
              <a:ea typeface="+mn-ea"/>
              <a:cs typeface="+mn-cs"/>
            </a:rPr>
            <a:t>　今後も、事務事業の見直し・統廃合など歳出の合理化等行財政改革を推進し、健全な行財政運営に努めていく。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北海道真狩村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国民健康保険事業特別会計では、保険税不足分を充当するための繰入れは行っておらず、ルール分、事務費分のみを一般会計から繰出している。今後医療給付費増加に伴う保険税の増額改正や広域化に向けた検討も必要となる。</a:t>
          </a:r>
          <a:endParaRPr lang="ja-JP" altLang="ja-JP" sz="1200">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簡易水道事業特別会計・公共下水道事業特別会計では、一般会計からの繰入金はあるが、会計は黒字である。また、後期高齢者医療特別会計・国民健康保険診療所事業特別会計は収支</a:t>
          </a:r>
          <a:r>
            <a:rPr kumimoji="1" lang="en-US"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±0</a:t>
          </a:r>
          <a:r>
            <a:rPr kumimoji="1" lang="ja-JP" altLang="ja-JP" sz="1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となっており、連結実質赤字比率はプラスとなっている。</a:t>
          </a:r>
          <a:endParaRPr lang="ja-JP" altLang="ja-JP" sz="12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3502150</v>
      </c>
      <c r="BO4" s="409"/>
      <c r="BP4" s="409"/>
      <c r="BQ4" s="409"/>
      <c r="BR4" s="409"/>
      <c r="BS4" s="409"/>
      <c r="BT4" s="409"/>
      <c r="BU4" s="410"/>
      <c r="BV4" s="408">
        <v>2649233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7.1</v>
      </c>
      <c r="CU4" s="586"/>
      <c r="CV4" s="586"/>
      <c r="CW4" s="586"/>
      <c r="CX4" s="586"/>
      <c r="CY4" s="586"/>
      <c r="CZ4" s="586"/>
      <c r="DA4" s="587"/>
      <c r="DB4" s="585">
        <v>5.9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3343045</v>
      </c>
      <c r="BO5" s="414"/>
      <c r="BP5" s="414"/>
      <c r="BQ5" s="414"/>
      <c r="BR5" s="414"/>
      <c r="BS5" s="414"/>
      <c r="BT5" s="414"/>
      <c r="BU5" s="415"/>
      <c r="BV5" s="413">
        <v>2541936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88.1</v>
      </c>
      <c r="CU5" s="384"/>
      <c r="CV5" s="384"/>
      <c r="CW5" s="384"/>
      <c r="CX5" s="384"/>
      <c r="CY5" s="384"/>
      <c r="CZ5" s="384"/>
      <c r="DA5" s="385"/>
      <c r="DB5" s="383">
        <v>88.3</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159105</v>
      </c>
      <c r="BO6" s="414"/>
      <c r="BP6" s="414"/>
      <c r="BQ6" s="414"/>
      <c r="BR6" s="414"/>
      <c r="BS6" s="414"/>
      <c r="BT6" s="414"/>
      <c r="BU6" s="415"/>
      <c r="BV6" s="413">
        <v>107297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92.5</v>
      </c>
      <c r="CU6" s="560"/>
      <c r="CV6" s="560"/>
      <c r="CW6" s="560"/>
      <c r="CX6" s="560"/>
      <c r="CY6" s="560"/>
      <c r="CZ6" s="560"/>
      <c r="DA6" s="561"/>
      <c r="DB6" s="559">
        <v>92.9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29629</v>
      </c>
      <c r="BO7" s="414"/>
      <c r="BP7" s="414"/>
      <c r="BQ7" s="414"/>
      <c r="BR7" s="414"/>
      <c r="BS7" s="414"/>
      <c r="BT7" s="414"/>
      <c r="BU7" s="415"/>
      <c r="BV7" s="413">
        <v>3501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1819140</v>
      </c>
      <c r="CU7" s="414"/>
      <c r="CV7" s="414"/>
      <c r="CW7" s="414"/>
      <c r="CX7" s="414"/>
      <c r="CY7" s="414"/>
      <c r="CZ7" s="414"/>
      <c r="DA7" s="415"/>
      <c r="DB7" s="413">
        <v>1767148</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129476</v>
      </c>
      <c r="BO8" s="414"/>
      <c r="BP8" s="414"/>
      <c r="BQ8" s="414"/>
      <c r="BR8" s="414"/>
      <c r="BS8" s="414"/>
      <c r="BT8" s="414"/>
      <c r="BU8" s="415"/>
      <c r="BV8" s="413">
        <v>103796</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0.13</v>
      </c>
      <c r="CU8" s="523"/>
      <c r="CV8" s="523"/>
      <c r="CW8" s="523"/>
      <c r="CX8" s="523"/>
      <c r="CY8" s="523"/>
      <c r="CZ8" s="523"/>
      <c r="DA8" s="524"/>
      <c r="DB8" s="522">
        <v>0.13</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2103</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25680</v>
      </c>
      <c r="BO9" s="414"/>
      <c r="BP9" s="414"/>
      <c r="BQ9" s="414"/>
      <c r="BR9" s="414"/>
      <c r="BS9" s="414"/>
      <c r="BT9" s="414"/>
      <c r="BU9" s="415"/>
      <c r="BV9" s="413">
        <v>33412</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12.6</v>
      </c>
      <c r="CU9" s="384"/>
      <c r="CV9" s="384"/>
      <c r="CW9" s="384"/>
      <c r="CX9" s="384"/>
      <c r="CY9" s="384"/>
      <c r="CZ9" s="384"/>
      <c r="DA9" s="385"/>
      <c r="DB9" s="383">
        <v>14.2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2189</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73125</v>
      </c>
      <c r="BO10" s="414"/>
      <c r="BP10" s="414"/>
      <c r="BQ10" s="414"/>
      <c r="BR10" s="414"/>
      <c r="BS10" s="414"/>
      <c r="BT10" s="414"/>
      <c r="BU10" s="415"/>
      <c r="BV10" s="413">
        <v>2754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2097</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2090</v>
      </c>
      <c r="S13" s="515"/>
      <c r="T13" s="515"/>
      <c r="U13" s="515"/>
      <c r="V13" s="516"/>
      <c r="W13" s="502" t="s">
        <v>120</v>
      </c>
      <c r="X13" s="426"/>
      <c r="Y13" s="426"/>
      <c r="Z13" s="426"/>
      <c r="AA13" s="426"/>
      <c r="AB13" s="427"/>
      <c r="AC13" s="389">
        <v>534</v>
      </c>
      <c r="AD13" s="390"/>
      <c r="AE13" s="390"/>
      <c r="AF13" s="390"/>
      <c r="AG13" s="391"/>
      <c r="AH13" s="389">
        <v>591</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98805</v>
      </c>
      <c r="BO13" s="414"/>
      <c r="BP13" s="414"/>
      <c r="BQ13" s="414"/>
      <c r="BR13" s="414"/>
      <c r="BS13" s="414"/>
      <c r="BT13" s="414"/>
      <c r="BU13" s="415"/>
      <c r="BV13" s="413">
        <v>36166</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9.3000000000000007</v>
      </c>
      <c r="CU13" s="384"/>
      <c r="CV13" s="384"/>
      <c r="CW13" s="384"/>
      <c r="CX13" s="384"/>
      <c r="CY13" s="384"/>
      <c r="CZ13" s="384"/>
      <c r="DA13" s="385"/>
      <c r="DB13" s="383">
        <v>9.1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2156</v>
      </c>
      <c r="S14" s="515"/>
      <c r="T14" s="515"/>
      <c r="U14" s="515"/>
      <c r="V14" s="516"/>
      <c r="W14" s="517"/>
      <c r="X14" s="429"/>
      <c r="Y14" s="429"/>
      <c r="Z14" s="429"/>
      <c r="AA14" s="429"/>
      <c r="AB14" s="430"/>
      <c r="AC14" s="507">
        <v>43</v>
      </c>
      <c r="AD14" s="508"/>
      <c r="AE14" s="508"/>
      <c r="AF14" s="508"/>
      <c r="AG14" s="509"/>
      <c r="AH14" s="507">
        <v>44.7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43.7</v>
      </c>
      <c r="CU14" s="486"/>
      <c r="CV14" s="486"/>
      <c r="CW14" s="486"/>
      <c r="CX14" s="486"/>
      <c r="CY14" s="486"/>
      <c r="CZ14" s="486"/>
      <c r="DA14" s="487"/>
      <c r="DB14" s="518">
        <v>29.8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2149</v>
      </c>
      <c r="S15" s="515"/>
      <c r="T15" s="515"/>
      <c r="U15" s="515"/>
      <c r="V15" s="516"/>
      <c r="W15" s="502" t="s">
        <v>127</v>
      </c>
      <c r="X15" s="426"/>
      <c r="Y15" s="426"/>
      <c r="Z15" s="426"/>
      <c r="AA15" s="426"/>
      <c r="AB15" s="427"/>
      <c r="AC15" s="389">
        <v>59</v>
      </c>
      <c r="AD15" s="390"/>
      <c r="AE15" s="390"/>
      <c r="AF15" s="390"/>
      <c r="AG15" s="391"/>
      <c r="AH15" s="389">
        <v>83</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232906</v>
      </c>
      <c r="BO15" s="409"/>
      <c r="BP15" s="409"/>
      <c r="BQ15" s="409"/>
      <c r="BR15" s="409"/>
      <c r="BS15" s="409"/>
      <c r="BT15" s="409"/>
      <c r="BU15" s="410"/>
      <c r="BV15" s="408">
        <v>219684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4.8</v>
      </c>
      <c r="AD16" s="508"/>
      <c r="AE16" s="508"/>
      <c r="AF16" s="508"/>
      <c r="AG16" s="509"/>
      <c r="AH16" s="507">
        <v>6.3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1677203</v>
      </c>
      <c r="BO16" s="414"/>
      <c r="BP16" s="414"/>
      <c r="BQ16" s="414"/>
      <c r="BR16" s="414"/>
      <c r="BS16" s="414"/>
      <c r="BT16" s="414"/>
      <c r="BU16" s="415"/>
      <c r="BV16" s="413">
        <v>1629080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648</v>
      </c>
      <c r="AD17" s="390"/>
      <c r="AE17" s="390"/>
      <c r="AF17" s="390"/>
      <c r="AG17" s="391"/>
      <c r="AH17" s="389">
        <v>644</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286918</v>
      </c>
      <c r="BO17" s="414"/>
      <c r="BP17" s="414"/>
      <c r="BQ17" s="414"/>
      <c r="BR17" s="414"/>
      <c r="BS17" s="414"/>
      <c r="BT17" s="414"/>
      <c r="BU17" s="415"/>
      <c r="BV17" s="413">
        <v>268050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114.25</v>
      </c>
      <c r="M18" s="478"/>
      <c r="N18" s="478"/>
      <c r="O18" s="478"/>
      <c r="P18" s="478"/>
      <c r="Q18" s="478"/>
      <c r="R18" s="479"/>
      <c r="S18" s="479"/>
      <c r="T18" s="479"/>
      <c r="U18" s="479"/>
      <c r="V18" s="480"/>
      <c r="W18" s="494"/>
      <c r="X18" s="495"/>
      <c r="Y18" s="495"/>
      <c r="Z18" s="495"/>
      <c r="AA18" s="495"/>
      <c r="AB18" s="503"/>
      <c r="AC18" s="377">
        <v>52.2</v>
      </c>
      <c r="AD18" s="378"/>
      <c r="AE18" s="378"/>
      <c r="AF18" s="378"/>
      <c r="AG18" s="481"/>
      <c r="AH18" s="377">
        <v>48.7</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1621568</v>
      </c>
      <c r="BO18" s="414"/>
      <c r="BP18" s="414"/>
      <c r="BQ18" s="414"/>
      <c r="BR18" s="414"/>
      <c r="BS18" s="414"/>
      <c r="BT18" s="414"/>
      <c r="BU18" s="415"/>
      <c r="BV18" s="413">
        <v>1591330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18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2196747</v>
      </c>
      <c r="BO19" s="414"/>
      <c r="BP19" s="414"/>
      <c r="BQ19" s="414"/>
      <c r="BR19" s="414"/>
      <c r="BS19" s="414"/>
      <c r="BT19" s="414"/>
      <c r="BU19" s="415"/>
      <c r="BV19" s="413">
        <v>2004179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855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2791186</v>
      </c>
      <c r="BO23" s="414"/>
      <c r="BP23" s="414"/>
      <c r="BQ23" s="414"/>
      <c r="BR23" s="414"/>
      <c r="BS23" s="414"/>
      <c r="BT23" s="414"/>
      <c r="BU23" s="415"/>
      <c r="BV23" s="413">
        <v>2530499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6200</v>
      </c>
      <c r="R24" s="390"/>
      <c r="S24" s="390"/>
      <c r="T24" s="390"/>
      <c r="U24" s="390"/>
      <c r="V24" s="391"/>
      <c r="W24" s="455"/>
      <c r="X24" s="446"/>
      <c r="Y24" s="447"/>
      <c r="Z24" s="386" t="s">
        <v>150</v>
      </c>
      <c r="AA24" s="387"/>
      <c r="AB24" s="387"/>
      <c r="AC24" s="387"/>
      <c r="AD24" s="387"/>
      <c r="AE24" s="387"/>
      <c r="AF24" s="387"/>
      <c r="AG24" s="388"/>
      <c r="AH24" s="389">
        <v>61</v>
      </c>
      <c r="AI24" s="390"/>
      <c r="AJ24" s="390"/>
      <c r="AK24" s="390"/>
      <c r="AL24" s="391"/>
      <c r="AM24" s="389">
        <v>199226</v>
      </c>
      <c r="AN24" s="390"/>
      <c r="AO24" s="390"/>
      <c r="AP24" s="390"/>
      <c r="AQ24" s="390"/>
      <c r="AR24" s="391"/>
      <c r="AS24" s="389">
        <v>3266</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2667513</v>
      </c>
      <c r="BO24" s="414"/>
      <c r="BP24" s="414"/>
      <c r="BQ24" s="414"/>
      <c r="BR24" s="414"/>
      <c r="BS24" s="414"/>
      <c r="BT24" s="414"/>
      <c r="BU24" s="415"/>
      <c r="BV24" s="413">
        <v>2395706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5700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97502</v>
      </c>
      <c r="BO25" s="409"/>
      <c r="BP25" s="409"/>
      <c r="BQ25" s="409"/>
      <c r="BR25" s="409"/>
      <c r="BS25" s="409"/>
      <c r="BT25" s="409"/>
      <c r="BU25" s="410"/>
      <c r="BV25" s="408">
        <v>145048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5200</v>
      </c>
      <c r="R26" s="390"/>
      <c r="S26" s="390"/>
      <c r="T26" s="390"/>
      <c r="U26" s="390"/>
      <c r="V26" s="391"/>
      <c r="W26" s="455"/>
      <c r="X26" s="446"/>
      <c r="Y26" s="447"/>
      <c r="Z26" s="386" t="s">
        <v>156</v>
      </c>
      <c r="AA26" s="468"/>
      <c r="AB26" s="468"/>
      <c r="AC26" s="468"/>
      <c r="AD26" s="468"/>
      <c r="AE26" s="468"/>
      <c r="AF26" s="468"/>
      <c r="AG26" s="469"/>
      <c r="AH26" s="389">
        <v>1</v>
      </c>
      <c r="AI26" s="390"/>
      <c r="AJ26" s="390"/>
      <c r="AK26" s="390"/>
      <c r="AL26" s="391"/>
      <c r="AM26" s="389" t="s">
        <v>157</v>
      </c>
      <c r="AN26" s="390"/>
      <c r="AO26" s="390"/>
      <c r="AP26" s="390"/>
      <c r="AQ26" s="390"/>
      <c r="AR26" s="391"/>
      <c r="AS26" s="389" t="s">
        <v>157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2400</v>
      </c>
      <c r="R27" s="390"/>
      <c r="S27" s="390"/>
      <c r="T27" s="390"/>
      <c r="U27" s="390"/>
      <c r="V27" s="391"/>
      <c r="W27" s="455"/>
      <c r="X27" s="446"/>
      <c r="Y27" s="447"/>
      <c r="Z27" s="386" t="s">
        <v>160</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51485</v>
      </c>
      <c r="BO27" s="417"/>
      <c r="BP27" s="417"/>
      <c r="BQ27" s="417"/>
      <c r="BR27" s="417"/>
      <c r="BS27" s="417"/>
      <c r="BT27" s="417"/>
      <c r="BU27" s="418"/>
      <c r="BV27" s="416">
        <v>51485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1900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473013</v>
      </c>
      <c r="BO28" s="409"/>
      <c r="BP28" s="409"/>
      <c r="BQ28" s="409"/>
      <c r="BR28" s="409"/>
      <c r="BS28" s="409"/>
      <c r="BT28" s="409"/>
      <c r="BU28" s="410"/>
      <c r="BV28" s="408">
        <v>399888</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6</v>
      </c>
      <c r="M29" s="390"/>
      <c r="N29" s="390"/>
      <c r="O29" s="390"/>
      <c r="P29" s="391"/>
      <c r="Q29" s="389">
        <v>1600</v>
      </c>
      <c r="R29" s="390"/>
      <c r="S29" s="390"/>
      <c r="T29" s="390"/>
      <c r="U29" s="390"/>
      <c r="V29" s="391"/>
      <c r="W29" s="456"/>
      <c r="X29" s="457"/>
      <c r="Y29" s="458"/>
      <c r="Z29" s="386" t="s">
        <v>167</v>
      </c>
      <c r="AA29" s="387"/>
      <c r="AB29" s="387"/>
      <c r="AC29" s="387"/>
      <c r="AD29" s="387"/>
      <c r="AE29" s="387"/>
      <c r="AF29" s="387"/>
      <c r="AG29" s="388"/>
      <c r="AH29" s="389">
        <v>61</v>
      </c>
      <c r="AI29" s="390"/>
      <c r="AJ29" s="390"/>
      <c r="AK29" s="390"/>
      <c r="AL29" s="391"/>
      <c r="AM29" s="389">
        <v>199226</v>
      </c>
      <c r="AN29" s="390"/>
      <c r="AO29" s="390"/>
      <c r="AP29" s="390"/>
      <c r="AQ29" s="390"/>
      <c r="AR29" s="391"/>
      <c r="AS29" s="389">
        <v>3266</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43864</v>
      </c>
      <c r="BO29" s="414"/>
      <c r="BP29" s="414"/>
      <c r="BQ29" s="414"/>
      <c r="BR29" s="414"/>
      <c r="BS29" s="414"/>
      <c r="BT29" s="414"/>
      <c r="BU29" s="415"/>
      <c r="BV29" s="413">
        <v>43764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661010</v>
      </c>
      <c r="BO30" s="417"/>
      <c r="BP30" s="417"/>
      <c r="BQ30" s="417"/>
      <c r="BR30" s="417"/>
      <c r="BS30" s="417"/>
      <c r="BT30" s="417"/>
      <c r="BU30" s="418"/>
      <c r="BV30" s="416">
        <v>772925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後志広域連合</v>
      </c>
      <c r="BZ34" s="372"/>
      <c r="CA34" s="372"/>
      <c r="CB34" s="372"/>
      <c r="CC34" s="372"/>
      <c r="CD34" s="372"/>
      <c r="CE34" s="372"/>
      <c r="CF34" s="372"/>
      <c r="CG34" s="372"/>
      <c r="CH34" s="372"/>
      <c r="CI34" s="372"/>
      <c r="CJ34" s="372"/>
      <c r="CK34" s="372"/>
      <c r="CL34" s="372"/>
      <c r="CM34" s="372"/>
      <c r="CN34" s="165"/>
      <c r="CO34" s="373">
        <f>IF(CQ34="","",MAX(C34:D43,U34:V43,AM34:AN43,BE34:BF43,BW34:BX43)+1)</f>
        <v>11</v>
      </c>
      <c r="CP34" s="373"/>
      <c r="CQ34" s="372" t="str">
        <f>IF('各会計、関係団体の財政状況及び健全化判断比率'!BS7="","",'各会計、関係団体の財政状況及び健全化判断比率'!BS7)</f>
        <v>真狩フラワー振興公社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国民健康保険診療所事業特別会計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6</v>
      </c>
      <c r="BF35" s="373"/>
      <c r="BG35" s="372" t="str">
        <f>IF('各会計、関係団体の財政状況及び健全化判断比率'!B32="","",'各会計、関係団体の財政状況及び健全化判断比率'!B32)</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羊蹄山麓環境衛生組合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羊蹄山ろく消防組合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後志教育研修センター</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521</v>
      </c>
      <c r="D34" s="1181"/>
      <c r="E34" s="1182"/>
      <c r="F34" s="32">
        <v>3.4</v>
      </c>
      <c r="G34" s="33">
        <v>4.4000000000000004</v>
      </c>
      <c r="H34" s="33">
        <v>3.81</v>
      </c>
      <c r="I34" s="33">
        <v>5.87</v>
      </c>
      <c r="J34" s="34">
        <v>7.11</v>
      </c>
      <c r="K34" s="22"/>
      <c r="L34" s="22"/>
      <c r="M34" s="22"/>
      <c r="N34" s="22"/>
      <c r="O34" s="22"/>
      <c r="P34" s="22"/>
    </row>
    <row r="35" spans="1:16" ht="39" customHeight="1" x14ac:dyDescent="0.15">
      <c r="A35" s="22"/>
      <c r="B35" s="35"/>
      <c r="C35" s="1175" t="s">
        <v>522</v>
      </c>
      <c r="D35" s="1176"/>
      <c r="E35" s="1177"/>
      <c r="F35" s="36">
        <v>0.18</v>
      </c>
      <c r="G35" s="37">
        <v>0.08</v>
      </c>
      <c r="H35" s="37">
        <v>0.08</v>
      </c>
      <c r="I35" s="37">
        <v>0.1</v>
      </c>
      <c r="J35" s="38">
        <v>0.16</v>
      </c>
      <c r="K35" s="22"/>
      <c r="L35" s="22"/>
      <c r="M35" s="22"/>
      <c r="N35" s="22"/>
      <c r="O35" s="22"/>
      <c r="P35" s="22"/>
    </row>
    <row r="36" spans="1:16" ht="39" customHeight="1" x14ac:dyDescent="0.15">
      <c r="A36" s="22"/>
      <c r="B36" s="35"/>
      <c r="C36" s="1175" t="s">
        <v>523</v>
      </c>
      <c r="D36" s="1176"/>
      <c r="E36" s="1177"/>
      <c r="F36" s="36">
        <v>0.08</v>
      </c>
      <c r="G36" s="37">
        <v>0.08</v>
      </c>
      <c r="H36" s="37">
        <v>0.09</v>
      </c>
      <c r="I36" s="37">
        <v>0.1</v>
      </c>
      <c r="J36" s="38">
        <v>0.11</v>
      </c>
      <c r="K36" s="22"/>
      <c r="L36" s="22"/>
      <c r="M36" s="22"/>
      <c r="N36" s="22"/>
      <c r="O36" s="22"/>
      <c r="P36" s="22"/>
    </row>
    <row r="37" spans="1:16" ht="39" customHeight="1" x14ac:dyDescent="0.15">
      <c r="A37" s="22"/>
      <c r="B37" s="35"/>
      <c r="C37" s="1175" t="s">
        <v>524</v>
      </c>
      <c r="D37" s="1176"/>
      <c r="E37" s="1177"/>
      <c r="F37" s="36">
        <v>0.04</v>
      </c>
      <c r="G37" s="37">
        <v>0.47</v>
      </c>
      <c r="H37" s="37">
        <v>0.03</v>
      </c>
      <c r="I37" s="37">
        <v>0.14000000000000001</v>
      </c>
      <c r="J37" s="38">
        <v>0.04</v>
      </c>
      <c r="K37" s="22"/>
      <c r="L37" s="22"/>
      <c r="M37" s="22"/>
      <c r="N37" s="22"/>
      <c r="O37" s="22"/>
      <c r="P37" s="22"/>
    </row>
    <row r="38" spans="1:16" ht="39" customHeight="1" x14ac:dyDescent="0.15">
      <c r="A38" s="22"/>
      <c r="B38" s="35"/>
      <c r="C38" s="1175" t="s">
        <v>525</v>
      </c>
      <c r="D38" s="1176"/>
      <c r="E38" s="1177"/>
      <c r="F38" s="36">
        <v>0</v>
      </c>
      <c r="G38" s="37">
        <v>0</v>
      </c>
      <c r="H38" s="37">
        <v>0</v>
      </c>
      <c r="I38" s="37">
        <v>0</v>
      </c>
      <c r="J38" s="38">
        <v>0</v>
      </c>
      <c r="K38" s="22"/>
      <c r="L38" s="22"/>
      <c r="M38" s="22"/>
      <c r="N38" s="22"/>
      <c r="O38" s="22"/>
      <c r="P38" s="22"/>
    </row>
    <row r="39" spans="1:16" ht="39" customHeight="1" x14ac:dyDescent="0.15">
      <c r="A39" s="22"/>
      <c r="B39" s="35"/>
      <c r="C39" s="1175" t="s">
        <v>526</v>
      </c>
      <c r="D39" s="1176"/>
      <c r="E39" s="1177"/>
      <c r="F39" s="36">
        <v>0</v>
      </c>
      <c r="G39" s="37">
        <v>0</v>
      </c>
      <c r="H39" s="37">
        <v>0</v>
      </c>
      <c r="I39" s="37">
        <v>0</v>
      </c>
      <c r="J39" s="38">
        <v>0</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527</v>
      </c>
      <c r="D42" s="1176"/>
      <c r="E42" s="1177"/>
      <c r="F42" s="36" t="s">
        <v>476</v>
      </c>
      <c r="G42" s="37" t="s">
        <v>476</v>
      </c>
      <c r="H42" s="37" t="s">
        <v>476</v>
      </c>
      <c r="I42" s="37" t="s">
        <v>476</v>
      </c>
      <c r="J42" s="38" t="s">
        <v>476</v>
      </c>
      <c r="K42" s="22"/>
      <c r="L42" s="22"/>
      <c r="M42" s="22"/>
      <c r="N42" s="22"/>
      <c r="O42" s="22"/>
      <c r="P42" s="22"/>
    </row>
    <row r="43" spans="1:16" ht="39" customHeight="1" thickBot="1" x14ac:dyDescent="0.2">
      <c r="A43" s="22"/>
      <c r="B43" s="40"/>
      <c r="C43" s="1178" t="s">
        <v>528</v>
      </c>
      <c r="D43" s="1179"/>
      <c r="E43" s="1180"/>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M1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390</v>
      </c>
      <c r="L45" s="60">
        <v>337</v>
      </c>
      <c r="M45" s="60">
        <v>310</v>
      </c>
      <c r="N45" s="60">
        <v>305</v>
      </c>
      <c r="O45" s="61">
        <v>299</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x14ac:dyDescent="0.15">
      <c r="A48" s="48"/>
      <c r="B48" s="1193"/>
      <c r="C48" s="1194"/>
      <c r="D48" s="62"/>
      <c r="E48" s="1185" t="s">
        <v>15</v>
      </c>
      <c r="F48" s="1185"/>
      <c r="G48" s="1185"/>
      <c r="H48" s="1185"/>
      <c r="I48" s="1185"/>
      <c r="J48" s="1186"/>
      <c r="K48" s="63">
        <v>85</v>
      </c>
      <c r="L48" s="64">
        <v>89</v>
      </c>
      <c r="M48" s="64">
        <v>101</v>
      </c>
      <c r="N48" s="64">
        <v>101</v>
      </c>
      <c r="O48" s="65">
        <v>109</v>
      </c>
      <c r="P48" s="48"/>
      <c r="Q48" s="48"/>
      <c r="R48" s="48"/>
      <c r="S48" s="48"/>
      <c r="T48" s="48"/>
      <c r="U48" s="48"/>
    </row>
    <row r="49" spans="1:21" ht="30.75" customHeight="1" x14ac:dyDescent="0.15">
      <c r="A49" s="48"/>
      <c r="B49" s="1193"/>
      <c r="C49" s="1194"/>
      <c r="D49" s="62"/>
      <c r="E49" s="1185" t="s">
        <v>16</v>
      </c>
      <c r="F49" s="1185"/>
      <c r="G49" s="1185"/>
      <c r="H49" s="1185"/>
      <c r="I49" s="1185"/>
      <c r="J49" s="1186"/>
      <c r="K49" s="63">
        <v>0</v>
      </c>
      <c r="L49" s="64">
        <v>0</v>
      </c>
      <c r="M49" s="64">
        <v>0</v>
      </c>
      <c r="N49" s="64">
        <v>0</v>
      </c>
      <c r="O49" s="65">
        <v>4</v>
      </c>
      <c r="P49" s="48"/>
      <c r="Q49" s="48"/>
      <c r="R49" s="48"/>
      <c r="S49" s="48"/>
      <c r="T49" s="48"/>
      <c r="U49" s="48"/>
    </row>
    <row r="50" spans="1:21" ht="30.75" customHeight="1" x14ac:dyDescent="0.15">
      <c r="A50" s="48"/>
      <c r="B50" s="1193"/>
      <c r="C50" s="1194"/>
      <c r="D50" s="62"/>
      <c r="E50" s="1185" t="s">
        <v>17</v>
      </c>
      <c r="F50" s="1185"/>
      <c r="G50" s="1185"/>
      <c r="H50" s="1185"/>
      <c r="I50" s="1185"/>
      <c r="J50" s="1186"/>
      <c r="K50" s="63">
        <v>18</v>
      </c>
      <c r="L50" s="64">
        <v>11</v>
      </c>
      <c r="M50" s="64">
        <v>13</v>
      </c>
      <c r="N50" s="64">
        <v>14</v>
      </c>
      <c r="O50" s="65">
        <v>17</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321</v>
      </c>
      <c r="L52" s="64">
        <v>291</v>
      </c>
      <c r="M52" s="64">
        <v>278</v>
      </c>
      <c r="N52" s="64">
        <v>285</v>
      </c>
      <c r="O52" s="65">
        <v>278</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172</v>
      </c>
      <c r="L53" s="69">
        <v>146</v>
      </c>
      <c r="M53" s="69">
        <v>146</v>
      </c>
      <c r="N53" s="69">
        <v>135</v>
      </c>
      <c r="O53" s="70">
        <v>151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L13" zoomScaleSheetLayoutView="100" workbookViewId="0">
      <selection activeCell="L50" sqref="A50:XFD5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1" t="s">
        <v>24</v>
      </c>
      <c r="C41" s="1212"/>
      <c r="D41" s="81"/>
      <c r="E41" s="1213" t="s">
        <v>25</v>
      </c>
      <c r="F41" s="1213"/>
      <c r="G41" s="1213"/>
      <c r="H41" s="1214"/>
      <c r="I41" s="82">
        <v>2826</v>
      </c>
      <c r="J41" s="83">
        <v>2721</v>
      </c>
      <c r="K41" s="83">
        <v>2584</v>
      </c>
      <c r="L41" s="83">
        <v>2530</v>
      </c>
      <c r="M41" s="84">
        <v>2791</v>
      </c>
    </row>
    <row r="42" spans="2:13" ht="27.75" customHeight="1" x14ac:dyDescent="0.15">
      <c r="B42" s="1201"/>
      <c r="C42" s="1202"/>
      <c r="D42" s="85"/>
      <c r="E42" s="1205" t="s">
        <v>26</v>
      </c>
      <c r="F42" s="1205"/>
      <c r="G42" s="1205"/>
      <c r="H42" s="1206"/>
      <c r="I42" s="86">
        <v>46</v>
      </c>
      <c r="J42" s="87">
        <v>36</v>
      </c>
      <c r="K42" s="87">
        <v>25</v>
      </c>
      <c r="L42" s="87">
        <v>15</v>
      </c>
      <c r="M42" s="88">
        <v>4</v>
      </c>
    </row>
    <row r="43" spans="2:13" ht="27.75" customHeight="1" x14ac:dyDescent="0.15">
      <c r="B43" s="1201"/>
      <c r="C43" s="1202"/>
      <c r="D43" s="85"/>
      <c r="E43" s="1205" t="s">
        <v>27</v>
      </c>
      <c r="F43" s="1205"/>
      <c r="G43" s="1205"/>
      <c r="H43" s="1206"/>
      <c r="I43" s="86">
        <v>1081</v>
      </c>
      <c r="J43" s="87">
        <v>1059</v>
      </c>
      <c r="K43" s="87">
        <v>1065</v>
      </c>
      <c r="L43" s="87">
        <v>1050</v>
      </c>
      <c r="M43" s="88">
        <v>1137</v>
      </c>
    </row>
    <row r="44" spans="2:13" ht="27.75" customHeight="1" x14ac:dyDescent="0.15">
      <c r="B44" s="1201"/>
      <c r="C44" s="1202"/>
      <c r="D44" s="85"/>
      <c r="E44" s="1205" t="s">
        <v>28</v>
      </c>
      <c r="F44" s="1205"/>
      <c r="G44" s="1205"/>
      <c r="H44" s="1206"/>
      <c r="I44" s="86" t="s">
        <v>476</v>
      </c>
      <c r="J44" s="87">
        <v>34</v>
      </c>
      <c r="K44" s="87">
        <v>34</v>
      </c>
      <c r="L44" s="87">
        <v>47</v>
      </c>
      <c r="M44" s="88">
        <v>43</v>
      </c>
    </row>
    <row r="45" spans="2:13" ht="27.75" customHeight="1" x14ac:dyDescent="0.15">
      <c r="B45" s="1201"/>
      <c r="C45" s="1202"/>
      <c r="D45" s="85"/>
      <c r="E45" s="1205" t="s">
        <v>29</v>
      </c>
      <c r="F45" s="1205"/>
      <c r="G45" s="1205"/>
      <c r="H45" s="1206"/>
      <c r="I45" s="86">
        <v>559</v>
      </c>
      <c r="J45" s="87">
        <v>551</v>
      </c>
      <c r="K45" s="87">
        <v>513</v>
      </c>
      <c r="L45" s="87">
        <v>443</v>
      </c>
      <c r="M45" s="88">
        <v>398</v>
      </c>
    </row>
    <row r="46" spans="2:13" ht="27.75" customHeight="1" x14ac:dyDescent="0.15">
      <c r="B46" s="1201"/>
      <c r="C46" s="1202"/>
      <c r="D46" s="85"/>
      <c r="E46" s="1205" t="s">
        <v>30</v>
      </c>
      <c r="F46" s="1205"/>
      <c r="G46" s="1205"/>
      <c r="H46" s="1206"/>
      <c r="I46" s="86" t="s">
        <v>476</v>
      </c>
      <c r="J46" s="87" t="s">
        <v>476</v>
      </c>
      <c r="K46" s="87" t="s">
        <v>476</v>
      </c>
      <c r="L46" s="87" t="s">
        <v>476</v>
      </c>
      <c r="M46" s="88" t="s">
        <v>476</v>
      </c>
    </row>
    <row r="47" spans="2:13" ht="27.75" customHeight="1" x14ac:dyDescent="0.15">
      <c r="B47" s="1201"/>
      <c r="C47" s="1202"/>
      <c r="D47" s="85"/>
      <c r="E47" s="1205" t="s">
        <v>31</v>
      </c>
      <c r="F47" s="1205"/>
      <c r="G47" s="1205"/>
      <c r="H47" s="1206"/>
      <c r="I47" s="86" t="s">
        <v>476</v>
      </c>
      <c r="J47" s="87" t="s">
        <v>476</v>
      </c>
      <c r="K47" s="87" t="s">
        <v>476</v>
      </c>
      <c r="L47" s="87" t="s">
        <v>476</v>
      </c>
      <c r="M47" s="88" t="s">
        <v>476</v>
      </c>
    </row>
    <row r="48" spans="2:13" ht="27.75" customHeight="1" x14ac:dyDescent="0.15">
      <c r="B48" s="1203"/>
      <c r="C48" s="1204"/>
      <c r="D48" s="85"/>
      <c r="E48" s="1205" t="s">
        <v>32</v>
      </c>
      <c r="F48" s="1205"/>
      <c r="G48" s="1205"/>
      <c r="H48" s="1206"/>
      <c r="I48" s="86" t="s">
        <v>476</v>
      </c>
      <c r="J48" s="87" t="s">
        <v>476</v>
      </c>
      <c r="K48" s="87" t="s">
        <v>476</v>
      </c>
      <c r="L48" s="87" t="s">
        <v>476</v>
      </c>
      <c r="M48" s="88" t="s">
        <v>476</v>
      </c>
    </row>
    <row r="49" spans="2:13" ht="27.75" customHeight="1" x14ac:dyDescent="0.15">
      <c r="B49" s="1199" t="s">
        <v>33</v>
      </c>
      <c r="C49" s="1200"/>
      <c r="D49" s="89"/>
      <c r="E49" s="1205" t="s">
        <v>34</v>
      </c>
      <c r="F49" s="1205"/>
      <c r="G49" s="1205"/>
      <c r="H49" s="1206"/>
      <c r="I49" s="86">
        <v>985</v>
      </c>
      <c r="J49" s="87">
        <v>1019</v>
      </c>
      <c r="K49" s="87">
        <v>1204</v>
      </c>
      <c r="L49" s="87">
        <v>1220</v>
      </c>
      <c r="M49" s="88">
        <v>1115</v>
      </c>
    </row>
    <row r="50" spans="2:13" ht="27.75" customHeight="1" x14ac:dyDescent="0.15">
      <c r="B50" s="1201"/>
      <c r="C50" s="1202"/>
      <c r="D50" s="85"/>
      <c r="E50" s="1205" t="s">
        <v>35</v>
      </c>
      <c r="F50" s="1205"/>
      <c r="G50" s="1205"/>
      <c r="H50" s="1206"/>
      <c r="I50" s="86">
        <v>264</v>
      </c>
      <c r="J50" s="87">
        <v>244</v>
      </c>
      <c r="K50" s="87">
        <v>246</v>
      </c>
      <c r="L50" s="87">
        <v>322</v>
      </c>
      <c r="M50" s="88">
        <v>414</v>
      </c>
    </row>
    <row r="51" spans="2:13" ht="27.75" customHeight="1" x14ac:dyDescent="0.15">
      <c r="B51" s="1203"/>
      <c r="C51" s="1204"/>
      <c r="D51" s="85"/>
      <c r="E51" s="1205" t="s">
        <v>36</v>
      </c>
      <c r="F51" s="1205"/>
      <c r="G51" s="1205"/>
      <c r="H51" s="1206"/>
      <c r="I51" s="86">
        <v>2386</v>
      </c>
      <c r="J51" s="87">
        <v>2288</v>
      </c>
      <c r="K51" s="87">
        <v>2171</v>
      </c>
      <c r="L51" s="87">
        <v>2095</v>
      </c>
      <c r="M51" s="88">
        <v>2162</v>
      </c>
    </row>
    <row r="52" spans="2:13" ht="27.75" customHeight="1" thickBot="1" x14ac:dyDescent="0.2">
      <c r="B52" s="1207" t="s">
        <v>37</v>
      </c>
      <c r="C52" s="1208"/>
      <c r="D52" s="90"/>
      <c r="E52" s="1209" t="s">
        <v>38</v>
      </c>
      <c r="F52" s="1209"/>
      <c r="G52" s="1209"/>
      <c r="H52" s="1210"/>
      <c r="I52" s="91">
        <v>876</v>
      </c>
      <c r="J52" s="92">
        <v>851</v>
      </c>
      <c r="K52" s="92">
        <v>601</v>
      </c>
      <c r="L52" s="92">
        <v>449</v>
      </c>
      <c r="M52" s="93">
        <v>683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3" zoomScaleNormal="100" zoomScaleSheetLayoutView="55" workbookViewId="0">
      <selection activeCell="H40" sqref="H4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536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537</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538</v>
      </c>
    </row>
    <row r="50" spans="1:17" x14ac:dyDescent="0.15">
      <c r="B50" s="248"/>
      <c r="C50" s="244"/>
      <c r="D50" s="244"/>
      <c r="E50" s="244"/>
      <c r="F50" s="244"/>
      <c r="G50" s="1224"/>
      <c r="H50" s="1225"/>
      <c r="I50" s="1225"/>
      <c r="J50" s="1226"/>
      <c r="K50" s="354" t="s">
        <v>516</v>
      </c>
      <c r="L50" s="354" t="s">
        <v>517</v>
      </c>
      <c r="M50" s="354" t="s">
        <v>518</v>
      </c>
      <c r="N50" s="354" t="s">
        <v>519</v>
      </c>
      <c r="O50" s="354" t="s">
        <v>520</v>
      </c>
    </row>
    <row r="51" spans="1:17" x14ac:dyDescent="0.15">
      <c r="B51" s="248"/>
      <c r="C51" s="244"/>
      <c r="D51" s="244"/>
      <c r="E51" s="244"/>
      <c r="F51" s="244"/>
      <c r="G51" s="1227" t="s">
        <v>539</v>
      </c>
      <c r="H51" s="1228"/>
      <c r="I51" s="1233" t="s">
        <v>540</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541</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542</v>
      </c>
      <c r="H55" s="1239"/>
      <c r="I55" s="1237" t="s">
        <v>540</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541</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543</v>
      </c>
      <c r="C63" s="244"/>
      <c r="D63" s="244"/>
      <c r="E63" s="244"/>
      <c r="F63" s="244"/>
      <c r="G63" s="244"/>
      <c r="H63" s="244"/>
      <c r="I63" s="244"/>
      <c r="J63" s="244"/>
      <c r="K63" s="244"/>
      <c r="L63" s="244"/>
      <c r="M63" s="244"/>
      <c r="N63" s="244"/>
      <c r="O63" s="244"/>
    </row>
    <row r="64" spans="1:17" x14ac:dyDescent="0.15">
      <c r="B64" s="248"/>
      <c r="C64" s="244"/>
      <c r="D64" s="244"/>
      <c r="E64" s="244"/>
      <c r="F64" s="244"/>
      <c r="G64" s="351" t="s">
        <v>537</v>
      </c>
      <c r="I64" s="352"/>
      <c r="J64" s="352"/>
      <c r="K64" s="352"/>
      <c r="L64" s="244"/>
      <c r="M64" s="244"/>
      <c r="N64" s="244"/>
      <c r="O64" s="244"/>
    </row>
    <row r="65" spans="2:30" x14ac:dyDescent="0.15">
      <c r="B65" s="248"/>
      <c r="C65" s="244"/>
      <c r="D65" s="244"/>
      <c r="E65" s="244"/>
      <c r="F65" s="244"/>
      <c r="G65" s="1247" t="s">
        <v>546</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544</v>
      </c>
      <c r="I71" s="368"/>
      <c r="J71" s="364"/>
      <c r="K71" s="364"/>
      <c r="L71" s="365"/>
      <c r="M71" s="364"/>
      <c r="N71" s="365"/>
      <c r="O71" s="366"/>
    </row>
    <row r="72" spans="2:30" x14ac:dyDescent="0.15">
      <c r="B72" s="248"/>
      <c r="C72" s="244"/>
      <c r="D72" s="244"/>
      <c r="E72" s="244"/>
      <c r="F72" s="244"/>
      <c r="G72" s="1224"/>
      <c r="H72" s="1225"/>
      <c r="I72" s="1225"/>
      <c r="J72" s="1226"/>
      <c r="K72" s="354" t="s">
        <v>516</v>
      </c>
      <c r="L72" s="354" t="s">
        <v>517</v>
      </c>
      <c r="M72" s="354" t="s">
        <v>518</v>
      </c>
      <c r="N72" s="354" t="s">
        <v>519</v>
      </c>
      <c r="O72" s="354" t="s">
        <v>520</v>
      </c>
    </row>
    <row r="73" spans="2:30" x14ac:dyDescent="0.15">
      <c r="B73" s="248"/>
      <c r="C73" s="244"/>
      <c r="D73" s="244"/>
      <c r="E73" s="244"/>
      <c r="F73" s="244"/>
      <c r="G73" s="1227" t="s">
        <v>539</v>
      </c>
      <c r="H73" s="1228"/>
      <c r="I73" s="1233" t="s">
        <v>540</v>
      </c>
      <c r="J73" s="1233"/>
      <c r="K73" s="1248">
        <v>61.4</v>
      </c>
      <c r="L73" s="1248">
        <v>53.9</v>
      </c>
      <c r="M73" s="1236">
        <v>37.9</v>
      </c>
      <c r="N73" s="1236">
        <v>29.8</v>
      </c>
      <c r="O73" s="1236">
        <v>43.7</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545</v>
      </c>
      <c r="J75" s="1237"/>
      <c r="K75" s="1249">
        <v>12.2</v>
      </c>
      <c r="L75" s="1249">
        <v>10.7</v>
      </c>
      <c r="M75" s="1249">
        <v>10.199999999999999</v>
      </c>
      <c r="N75" s="1249">
        <v>9.1</v>
      </c>
      <c r="O75" s="1249">
        <v>9.3000000000000007</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542</v>
      </c>
      <c r="H77" s="1239"/>
      <c r="I77" s="1237" t="s">
        <v>540</v>
      </c>
      <c r="J77" s="1237"/>
      <c r="K77" s="1248">
        <v>0</v>
      </c>
      <c r="L77" s="1248">
        <v>0</v>
      </c>
      <c r="M77" s="1236">
        <v>0</v>
      </c>
      <c r="N77" s="1236">
        <v>0</v>
      </c>
      <c r="O77" s="1236">
        <v>0</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545</v>
      </c>
      <c r="J79" s="1246"/>
      <c r="K79" s="1251">
        <v>11.4</v>
      </c>
      <c r="L79" s="1251">
        <v>10.1</v>
      </c>
      <c r="M79" s="1251">
        <v>9.1999999999999993</v>
      </c>
      <c r="N79" s="1251">
        <v>8.1999999999999993</v>
      </c>
      <c r="O79" s="1251">
        <v>7.8</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8" scale="7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 zoomScaleNormal="100" zoomScaleSheetLayoutView="70"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5" zoomScaleNormal="100" zoomScaleSheetLayoutView="55" workbookViewId="0">
      <selection activeCell="G65" sqref="G65:O6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136980</v>
      </c>
      <c r="E3" s="116"/>
      <c r="F3" s="117">
        <v>216155</v>
      </c>
      <c r="G3" s="118"/>
      <c r="H3" s="119"/>
    </row>
    <row r="4" spans="1:8" x14ac:dyDescent="0.15">
      <c r="A4" s="120"/>
      <c r="B4" s="121"/>
      <c r="C4" s="122"/>
      <c r="D4" s="123">
        <v>70463</v>
      </c>
      <c r="E4" s="124"/>
      <c r="F4" s="125">
        <v>108827</v>
      </c>
      <c r="G4" s="126"/>
      <c r="H4" s="127"/>
    </row>
    <row r="5" spans="1:8" x14ac:dyDescent="0.15">
      <c r="A5" s="108" t="s">
        <v>510</v>
      </c>
      <c r="B5" s="113"/>
      <c r="C5" s="114"/>
      <c r="D5" s="115">
        <v>283641</v>
      </c>
      <c r="E5" s="116"/>
      <c r="F5" s="117">
        <v>228305</v>
      </c>
      <c r="G5" s="118"/>
      <c r="H5" s="119"/>
    </row>
    <row r="6" spans="1:8" x14ac:dyDescent="0.15">
      <c r="A6" s="120"/>
      <c r="B6" s="121"/>
      <c r="C6" s="122"/>
      <c r="D6" s="123">
        <v>83667</v>
      </c>
      <c r="E6" s="124"/>
      <c r="F6" s="125">
        <v>86611</v>
      </c>
      <c r="G6" s="126"/>
      <c r="H6" s="127"/>
    </row>
    <row r="7" spans="1:8" x14ac:dyDescent="0.15">
      <c r="A7" s="108" t="s">
        <v>511</v>
      </c>
      <c r="B7" s="113"/>
      <c r="C7" s="114"/>
      <c r="D7" s="115">
        <v>136687</v>
      </c>
      <c r="E7" s="116"/>
      <c r="F7" s="117">
        <v>316331</v>
      </c>
      <c r="G7" s="118"/>
      <c r="H7" s="119"/>
    </row>
    <row r="8" spans="1:8" x14ac:dyDescent="0.15">
      <c r="A8" s="120"/>
      <c r="B8" s="121"/>
      <c r="C8" s="122"/>
      <c r="D8" s="123">
        <v>49402</v>
      </c>
      <c r="E8" s="124"/>
      <c r="F8" s="125">
        <v>106387</v>
      </c>
      <c r="G8" s="126"/>
      <c r="H8" s="127"/>
    </row>
    <row r="9" spans="1:8" x14ac:dyDescent="0.15">
      <c r="A9" s="108" t="s">
        <v>512</v>
      </c>
      <c r="B9" s="113"/>
      <c r="C9" s="114"/>
      <c r="D9" s="115">
        <v>206495</v>
      </c>
      <c r="E9" s="116"/>
      <c r="F9" s="117">
        <v>333013</v>
      </c>
      <c r="G9" s="118"/>
      <c r="H9" s="119"/>
    </row>
    <row r="10" spans="1:8" x14ac:dyDescent="0.15">
      <c r="A10" s="120"/>
      <c r="B10" s="121"/>
      <c r="C10" s="122"/>
      <c r="D10" s="123">
        <v>78334</v>
      </c>
      <c r="E10" s="124"/>
      <c r="F10" s="125">
        <v>126732</v>
      </c>
      <c r="G10" s="126"/>
      <c r="H10" s="127"/>
    </row>
    <row r="11" spans="1:8" x14ac:dyDescent="0.15">
      <c r="A11" s="108" t="s">
        <v>513</v>
      </c>
      <c r="B11" s="113"/>
      <c r="C11" s="114"/>
      <c r="D11" s="115">
        <v>256587</v>
      </c>
      <c r="E11" s="116"/>
      <c r="F11" s="117">
        <v>280458</v>
      </c>
      <c r="G11" s="118"/>
      <c r="H11" s="119"/>
    </row>
    <row r="12" spans="1:8" x14ac:dyDescent="0.15">
      <c r="A12" s="120"/>
      <c r="B12" s="121"/>
      <c r="C12" s="128"/>
      <c r="D12" s="123">
        <v>71204</v>
      </c>
      <c r="E12" s="124"/>
      <c r="F12" s="125">
        <v>127286</v>
      </c>
      <c r="G12" s="126"/>
      <c r="H12" s="127"/>
    </row>
    <row r="13" spans="1:8" x14ac:dyDescent="0.15">
      <c r="A13" s="108"/>
      <c r="B13" s="113"/>
      <c r="C13" s="129"/>
      <c r="D13" s="130">
        <v>204078</v>
      </c>
      <c r="E13" s="131"/>
      <c r="F13" s="132">
        <v>274852</v>
      </c>
      <c r="G13" s="133"/>
      <c r="H13" s="119"/>
    </row>
    <row r="14" spans="1:8" x14ac:dyDescent="0.15">
      <c r="A14" s="120"/>
      <c r="B14" s="121"/>
      <c r="C14" s="122"/>
      <c r="D14" s="123">
        <v>70614</v>
      </c>
      <c r="E14" s="124"/>
      <c r="F14" s="125">
        <v>111169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3.4</v>
      </c>
      <c r="C19" s="134">
        <f>ROUND(VALUE(SUBSTITUTE(実質収支比率等に係る経年分析!G$48,"▲","-")),2)</f>
        <v>4.4000000000000004</v>
      </c>
      <c r="D19" s="134">
        <f>ROUND(VALUE(SUBSTITUTE(実質収支比率等に係る経年分析!H$48,"▲","-")),2)</f>
        <v>3.81</v>
      </c>
      <c r="E19" s="134">
        <f>ROUND(VALUE(SUBSTITUTE(実質収支比率等に係る経年分析!I$48,"▲","-")),2)</f>
        <v>5.87</v>
      </c>
      <c r="F19" s="134">
        <f>ROUND(VALUE(SUBSTITUTE(実質収支比率等に係る経年分析!J$48,"▲","-")),2)</f>
        <v>7.12</v>
      </c>
    </row>
    <row r="20" spans="1:11" x14ac:dyDescent="0.15">
      <c r="A20" s="134" t="s">
        <v>43</v>
      </c>
      <c r="B20" s="134">
        <f>ROUND(VALUE(SUBSTITUTE(実質収支比率等に係る経年分析!F$47,"▲","-")),2)</f>
        <v>16.22</v>
      </c>
      <c r="C20" s="134">
        <f>ROUND(VALUE(SUBSTITUTE(実質収支比率等に係る経年分析!G$47,"▲","-")),2)</f>
        <v>16.55</v>
      </c>
      <c r="D20" s="134">
        <f>ROUND(VALUE(SUBSTITUTE(実質収支比率等に係る経年分析!H$47,"▲","-")),2)</f>
        <v>21.51</v>
      </c>
      <c r="E20" s="134">
        <f>ROUND(VALUE(SUBSTITUTE(実質収支比率等に係る経年分析!I$47,"▲","-")),2)</f>
        <v>22.63</v>
      </c>
      <c r="F20" s="134">
        <f>ROUND(VALUE(SUBSTITUTE(実質収支比率等に係る経年分析!J$47,"▲","-")),2)</f>
        <v>26</v>
      </c>
    </row>
    <row r="21" spans="1:11" x14ac:dyDescent="0.15">
      <c r="A21" s="134" t="s">
        <v>44</v>
      </c>
      <c r="B21" s="134">
        <f>IF(ISNUMBER(VALUE(SUBSTITUTE(実質収支比率等に係る経年分析!F$49,"▲","-"))),ROUND(VALUE(SUBSTITUTE(実質収支比率等に係る経年分析!F$49,"▲","-")),2),NA())</f>
        <v>0.1</v>
      </c>
      <c r="C21" s="134">
        <f>IF(ISNUMBER(VALUE(SUBSTITUTE(実質収支比率等に係る経年分析!G$49,"▲","-"))),ROUND(VALUE(SUBSTITUTE(実質収支比率等に係る経年分析!G$49,"▲","-")),2),NA())</f>
        <v>2.61</v>
      </c>
      <c r="D21" s="134">
        <f>IF(ISNUMBER(VALUE(SUBSTITUTE(実質収支比率等に係る経年分析!H$49,"▲","-"))),ROUND(VALUE(SUBSTITUTE(実質収支比率等に係る経年分析!H$49,"▲","-")),2),NA())</f>
        <v>4.4000000000000004</v>
      </c>
      <c r="E21" s="134">
        <f>IF(ISNUMBER(VALUE(SUBSTITUTE(実質収支比率等に係る経年分析!I$49,"▲","-"))),ROUND(VALUE(SUBSTITUTE(実質収支比率等に係る経年分析!I$49,"▲","-")),2),NA())</f>
        <v>2.0499999999999998</v>
      </c>
      <c r="F21" s="134">
        <f>IF(ISNUMBER(VALUE(SUBSTITUTE(実質収支比率等に係る経年分析!J$49,"▲","-"))),ROUND(VALUE(SUBSTITUTE(実質収支比率等に係る経年分析!J$49,"▲","-")),2),NA())</f>
        <v>5.43</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国民健康保険診療所事業特別会計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0.14000000000000001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x14ac:dyDescent="0.15">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0.11</v>
      </c>
    </row>
    <row r="35" spans="1:16" x14ac:dyDescent="0.15">
      <c r="A35" s="135" t="str">
        <f>IF(連結実質赤字比率に係る赤字・黒字の構成分析!C$35="",NA(),連結実質赤字比率に係る赤字・黒字の構成分析!C$35)</f>
        <v>公共下水道事業特別会計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4.4000000000000004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321</v>
      </c>
      <c r="E42" s="136"/>
      <c r="F42" s="136"/>
      <c r="G42" s="136">
        <f>'実質公債費比率（分子）の構造'!L$52</f>
        <v>291</v>
      </c>
      <c r="H42" s="136"/>
      <c r="I42" s="136"/>
      <c r="J42" s="136">
        <f>'実質公債費比率（分子）の構造'!M$52</f>
        <v>278</v>
      </c>
      <c r="K42" s="136"/>
      <c r="L42" s="136"/>
      <c r="M42" s="136">
        <f>'実質公債費比率（分子）の構造'!N$52</f>
        <v>285</v>
      </c>
      <c r="N42" s="136"/>
      <c r="O42" s="136"/>
      <c r="P42" s="136">
        <f>'実質公債費比率（分子）の構造'!O$52</f>
        <v>278</v>
      </c>
    </row>
    <row r="43" spans="1:16" x14ac:dyDescent="0.15">
      <c r="A43" s="136" t="s">
        <v>18</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18</v>
      </c>
      <c r="C44" s="136"/>
      <c r="D44" s="136"/>
      <c r="E44" s="136">
        <f>'実質公債費比率（分子）の構造'!L$50</f>
        <v>11</v>
      </c>
      <c r="F44" s="136"/>
      <c r="G44" s="136"/>
      <c r="H44" s="136">
        <f>'実質公債費比率（分子）の構造'!M$50</f>
        <v>13</v>
      </c>
      <c r="I44" s="136"/>
      <c r="J44" s="136"/>
      <c r="K44" s="136">
        <f>'実質公債費比率（分子）の構造'!N$50</f>
        <v>14</v>
      </c>
      <c r="L44" s="136"/>
      <c r="M44" s="136"/>
      <c r="N44" s="136">
        <f>'実質公債費比率（分子）の構造'!O$50</f>
        <v>17</v>
      </c>
      <c r="O44" s="136"/>
      <c r="P44" s="136"/>
    </row>
    <row r="45" spans="1:16" x14ac:dyDescent="0.15">
      <c r="A45" s="136" t="s">
        <v>53</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4</v>
      </c>
      <c r="O45" s="136"/>
      <c r="P45" s="136"/>
    </row>
    <row r="46" spans="1:16" x14ac:dyDescent="0.15">
      <c r="A46" s="136" t="s">
        <v>54</v>
      </c>
      <c r="B46" s="136">
        <f>'実質公債費比率（分子）の構造'!K$48</f>
        <v>85</v>
      </c>
      <c r="C46" s="136"/>
      <c r="D46" s="136"/>
      <c r="E46" s="136">
        <f>'実質公債費比率（分子）の構造'!L$48</f>
        <v>89</v>
      </c>
      <c r="F46" s="136"/>
      <c r="G46" s="136"/>
      <c r="H46" s="136">
        <f>'実質公債費比率（分子）の構造'!M$48</f>
        <v>101</v>
      </c>
      <c r="I46" s="136"/>
      <c r="J46" s="136"/>
      <c r="K46" s="136">
        <f>'実質公債費比率（分子）の構造'!N$48</f>
        <v>101</v>
      </c>
      <c r="L46" s="136"/>
      <c r="M46" s="136"/>
      <c r="N46" s="136">
        <f>'実質公債費比率（分子）の構造'!O$48</f>
        <v>109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390</v>
      </c>
      <c r="C49" s="136"/>
      <c r="D49" s="136"/>
      <c r="E49" s="136">
        <f>'実質公債費比率（分子）の構造'!L$45</f>
        <v>337</v>
      </c>
      <c r="F49" s="136"/>
      <c r="G49" s="136"/>
      <c r="H49" s="136">
        <f>'実質公債費比率（分子）の構造'!M$45</f>
        <v>310</v>
      </c>
      <c r="I49" s="136"/>
      <c r="J49" s="136"/>
      <c r="K49" s="136">
        <f>'実質公債費比率（分子）の構造'!N$45</f>
        <v>305</v>
      </c>
      <c r="L49" s="136"/>
      <c r="M49" s="136"/>
      <c r="N49" s="136">
        <f>'実質公債費比率（分子）の構造'!O$45</f>
        <v>299</v>
      </c>
      <c r="O49" s="136"/>
      <c r="P49" s="136"/>
    </row>
    <row r="50" spans="1:16" x14ac:dyDescent="0.15">
      <c r="A50" s="136" t="s">
        <v>58</v>
      </c>
      <c r="B50" s="136" t="e">
        <f>NA()</f>
        <v>#N/A</v>
      </c>
      <c r="C50" s="136">
        <f>IF(ISNUMBER('実質公債費比率（分子）の構造'!K$53),'実質公債費比率（分子）の構造'!K$53,NA())</f>
        <v>172</v>
      </c>
      <c r="D50" s="136" t="e">
        <f>NA()</f>
        <v>#N/A</v>
      </c>
      <c r="E50" s="136" t="e">
        <f>NA()</f>
        <v>#N/A</v>
      </c>
      <c r="F50" s="136">
        <f>IF(ISNUMBER('実質公債費比率（分子）の構造'!L$53),'実質公債費比率（分子）の構造'!L$53,NA())</f>
        <v>146</v>
      </c>
      <c r="G50" s="136" t="e">
        <f>NA()</f>
        <v>#N/A</v>
      </c>
      <c r="H50" s="136" t="e">
        <f>NA()</f>
        <v>#N/A</v>
      </c>
      <c r="I50" s="136">
        <f>IF(ISNUMBER('実質公債費比率（分子）の構造'!M$53),'実質公債費比率（分子）の構造'!M$53,NA())</f>
        <v>146</v>
      </c>
      <c r="J50" s="136" t="e">
        <f>NA()</f>
        <v>#N/A</v>
      </c>
      <c r="K50" s="136" t="e">
        <f>NA()</f>
        <v>#N/A</v>
      </c>
      <c r="L50" s="136">
        <f>IF(ISNUMBER('実質公債費比率（分子）の構造'!N$53),'実質公債費比率（分子）の構造'!N$53,NA())</f>
        <v>135</v>
      </c>
      <c r="M50" s="136" t="e">
        <f>NA()</f>
        <v>#N/A</v>
      </c>
      <c r="N50" s="136" t="e">
        <f>NA()</f>
        <v>#N/A</v>
      </c>
      <c r="O50" s="136">
        <f>IF(ISNUMBER('実質公債費比率（分子）の構造'!O$53),'実質公債費比率（分子）の構造'!O$53,NA())</f>
        <v>151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2386</v>
      </c>
      <c r="E56" s="135"/>
      <c r="F56" s="135"/>
      <c r="G56" s="135">
        <f>'将来負担比率（分子）の構造'!J$51</f>
        <v>2288</v>
      </c>
      <c r="H56" s="135"/>
      <c r="I56" s="135"/>
      <c r="J56" s="135">
        <f>'将来負担比率（分子）の構造'!K$51</f>
        <v>2171</v>
      </c>
      <c r="K56" s="135"/>
      <c r="L56" s="135"/>
      <c r="M56" s="135">
        <f>'将来負担比率（分子）の構造'!L$51</f>
        <v>2095</v>
      </c>
      <c r="N56" s="135"/>
      <c r="O56" s="135"/>
      <c r="P56" s="135">
        <f>'将来負担比率（分子）の構造'!M$51</f>
        <v>2162</v>
      </c>
    </row>
    <row r="57" spans="1:16" x14ac:dyDescent="0.15">
      <c r="A57" s="135" t="s">
        <v>35</v>
      </c>
      <c r="B57" s="135"/>
      <c r="C57" s="135"/>
      <c r="D57" s="135">
        <f>'将来負担比率（分子）の構造'!I$50</f>
        <v>264</v>
      </c>
      <c r="E57" s="135"/>
      <c r="F57" s="135"/>
      <c r="G57" s="135">
        <f>'将来負担比率（分子）の構造'!J$50</f>
        <v>244</v>
      </c>
      <c r="H57" s="135"/>
      <c r="I57" s="135"/>
      <c r="J57" s="135">
        <f>'将来負担比率（分子）の構造'!K$50</f>
        <v>246</v>
      </c>
      <c r="K57" s="135"/>
      <c r="L57" s="135"/>
      <c r="M57" s="135">
        <f>'将来負担比率（分子）の構造'!L$50</f>
        <v>322</v>
      </c>
      <c r="N57" s="135"/>
      <c r="O57" s="135"/>
      <c r="P57" s="135">
        <f>'将来負担比率（分子）の構造'!M$50</f>
        <v>414</v>
      </c>
    </row>
    <row r="58" spans="1:16" x14ac:dyDescent="0.15">
      <c r="A58" s="135" t="s">
        <v>34</v>
      </c>
      <c r="B58" s="135"/>
      <c r="C58" s="135"/>
      <c r="D58" s="135">
        <f>'将来負担比率（分子）の構造'!I$49</f>
        <v>985</v>
      </c>
      <c r="E58" s="135"/>
      <c r="F58" s="135"/>
      <c r="G58" s="135">
        <f>'将来負担比率（分子）の構造'!J$49</f>
        <v>1019</v>
      </c>
      <c r="H58" s="135"/>
      <c r="I58" s="135"/>
      <c r="J58" s="135">
        <f>'将来負担比率（分子）の構造'!K$49</f>
        <v>1204</v>
      </c>
      <c r="K58" s="135"/>
      <c r="L58" s="135"/>
      <c r="M58" s="135">
        <f>'将来負担比率（分子）の構造'!L$49</f>
        <v>1220</v>
      </c>
      <c r="N58" s="135"/>
      <c r="O58" s="135"/>
      <c r="P58" s="135">
        <f>'将来負担比率（分子）の構造'!M$49</f>
        <v>1115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559</v>
      </c>
      <c r="C62" s="135"/>
      <c r="D62" s="135"/>
      <c r="E62" s="135">
        <f>'将来負担比率（分子）の構造'!J$45</f>
        <v>551</v>
      </c>
      <c r="F62" s="135"/>
      <c r="G62" s="135"/>
      <c r="H62" s="135">
        <f>'将来負担比率（分子）の構造'!K$45</f>
        <v>513</v>
      </c>
      <c r="I62" s="135"/>
      <c r="J62" s="135"/>
      <c r="K62" s="135">
        <f>'将来負担比率（分子）の構造'!L$45</f>
        <v>443</v>
      </c>
      <c r="L62" s="135"/>
      <c r="M62" s="135"/>
      <c r="N62" s="135">
        <f>'将来負担比率（分子）の構造'!M$45</f>
        <v>398</v>
      </c>
      <c r="O62" s="135"/>
      <c r="P62" s="135"/>
    </row>
    <row r="63" spans="1:16" x14ac:dyDescent="0.15">
      <c r="A63" s="135" t="s">
        <v>28</v>
      </c>
      <c r="B63" s="135" t="str">
        <f>'将来負担比率（分子）の構造'!I$44</f>
        <v>-</v>
      </c>
      <c r="C63" s="135"/>
      <c r="D63" s="135"/>
      <c r="E63" s="135">
        <f>'将来負担比率（分子）の構造'!J$44</f>
        <v>34</v>
      </c>
      <c r="F63" s="135"/>
      <c r="G63" s="135"/>
      <c r="H63" s="135">
        <f>'将来負担比率（分子）の構造'!K$44</f>
        <v>34</v>
      </c>
      <c r="I63" s="135"/>
      <c r="J63" s="135"/>
      <c r="K63" s="135">
        <f>'将来負担比率（分子）の構造'!L$44</f>
        <v>47</v>
      </c>
      <c r="L63" s="135"/>
      <c r="M63" s="135"/>
      <c r="N63" s="135">
        <f>'将来負担比率（分子）の構造'!M$44</f>
        <v>43</v>
      </c>
      <c r="O63" s="135"/>
      <c r="P63" s="135"/>
    </row>
    <row r="64" spans="1:16" x14ac:dyDescent="0.15">
      <c r="A64" s="135" t="s">
        <v>27</v>
      </c>
      <c r="B64" s="135">
        <f>'将来負担比率（分子）の構造'!I$43</f>
        <v>1081</v>
      </c>
      <c r="C64" s="135"/>
      <c r="D64" s="135"/>
      <c r="E64" s="135">
        <f>'将来負担比率（分子）の構造'!J$43</f>
        <v>1059</v>
      </c>
      <c r="F64" s="135"/>
      <c r="G64" s="135"/>
      <c r="H64" s="135">
        <f>'将来負担比率（分子）の構造'!K$43</f>
        <v>1065</v>
      </c>
      <c r="I64" s="135"/>
      <c r="J64" s="135"/>
      <c r="K64" s="135">
        <f>'将来負担比率（分子）の構造'!L$43</f>
        <v>1050</v>
      </c>
      <c r="L64" s="135"/>
      <c r="M64" s="135"/>
      <c r="N64" s="135">
        <f>'将来負担比率（分子）の構造'!M$43</f>
        <v>1137</v>
      </c>
      <c r="O64" s="135"/>
      <c r="P64" s="135"/>
    </row>
    <row r="65" spans="1:16" x14ac:dyDescent="0.15">
      <c r="A65" s="135" t="s">
        <v>26</v>
      </c>
      <c r="B65" s="135">
        <f>'将来負担比率（分子）の構造'!I$42</f>
        <v>46</v>
      </c>
      <c r="C65" s="135"/>
      <c r="D65" s="135"/>
      <c r="E65" s="135">
        <f>'将来負担比率（分子）の構造'!J$42</f>
        <v>36</v>
      </c>
      <c r="F65" s="135"/>
      <c r="G65" s="135"/>
      <c r="H65" s="135">
        <f>'将来負担比率（分子）の構造'!K$42</f>
        <v>25</v>
      </c>
      <c r="I65" s="135"/>
      <c r="J65" s="135"/>
      <c r="K65" s="135">
        <f>'将来負担比率（分子）の構造'!L$42</f>
        <v>15</v>
      </c>
      <c r="L65" s="135"/>
      <c r="M65" s="135"/>
      <c r="N65" s="135">
        <f>'将来負担比率（分子）の構造'!M$42</f>
        <v>4</v>
      </c>
      <c r="O65" s="135"/>
      <c r="P65" s="135"/>
    </row>
    <row r="66" spans="1:16" x14ac:dyDescent="0.15">
      <c r="A66" s="135" t="s">
        <v>25</v>
      </c>
      <c r="B66" s="135">
        <f>'将来負担比率（分子）の構造'!I$41</f>
        <v>2826</v>
      </c>
      <c r="C66" s="135"/>
      <c r="D66" s="135"/>
      <c r="E66" s="135">
        <f>'将来負担比率（分子）の構造'!J$41</f>
        <v>2721</v>
      </c>
      <c r="F66" s="135"/>
      <c r="G66" s="135"/>
      <c r="H66" s="135">
        <f>'将来負担比率（分子）の構造'!K$41</f>
        <v>2584</v>
      </c>
      <c r="I66" s="135"/>
      <c r="J66" s="135"/>
      <c r="K66" s="135">
        <f>'将来負担比率（分子）の構造'!L$41</f>
        <v>2530</v>
      </c>
      <c r="L66" s="135"/>
      <c r="M66" s="135"/>
      <c r="N66" s="135">
        <f>'将来負担比率（分子）の構造'!M$41</f>
        <v>2791</v>
      </c>
      <c r="O66" s="135"/>
      <c r="P66" s="135"/>
    </row>
    <row r="67" spans="1:16" x14ac:dyDescent="0.15">
      <c r="A67" s="135" t="s">
        <v>62</v>
      </c>
      <c r="B67" s="135" t="e">
        <f>NA()</f>
        <v>#N/A</v>
      </c>
      <c r="C67" s="135">
        <f>IF(ISNUMBER('将来負担比率（分子）の構造'!I$52), IF('将来負担比率（分子）の構造'!I$52 &lt; 0, 0, '将来負担比率（分子）の構造'!I$52), NA())</f>
        <v>876</v>
      </c>
      <c r="D67" s="135" t="e">
        <f>NA()</f>
        <v>#N/A</v>
      </c>
      <c r="E67" s="135" t="e">
        <f>NA()</f>
        <v>#N/A</v>
      </c>
      <c r="F67" s="135">
        <f>IF(ISNUMBER('将来負担比率（分子）の構造'!J$52), IF('将来負担比率（分子）の構造'!J$52 &lt; 0, 0, '将来負担比率（分子）の構造'!J$52), NA())</f>
        <v>851</v>
      </c>
      <c r="G67" s="135" t="e">
        <f>NA()</f>
        <v>#N/A</v>
      </c>
      <c r="H67" s="135" t="e">
        <f>NA()</f>
        <v>#N/A</v>
      </c>
      <c r="I67" s="135">
        <f>IF(ISNUMBER('将来負担比率（分子）の構造'!K$52), IF('将来負担比率（分子）の構造'!K$52 &lt; 0, 0, '将来負担比率（分子）の構造'!K$52), NA())</f>
        <v>601</v>
      </c>
      <c r="J67" s="135" t="e">
        <f>NA()</f>
        <v>#N/A</v>
      </c>
      <c r="K67" s="135" t="e">
        <f>NA()</f>
        <v>#N/A</v>
      </c>
      <c r="L67" s="135">
        <f>IF(ISNUMBER('将来負担比率（分子）の構造'!L$52), IF('将来負担比率（分子）の構造'!L$52 &lt; 0, 0, '将来負担比率（分子）の構造'!L$52), NA())</f>
        <v>449</v>
      </c>
      <c r="M67" s="135" t="e">
        <f>NA()</f>
        <v>#N/A</v>
      </c>
      <c r="N67" s="135" t="e">
        <f>NA()</f>
        <v>#N/A</v>
      </c>
      <c r="O67" s="135">
        <f>IF(ISNUMBER('将来負担比率（分子）の構造'!M$52), IF('将来負担比率（分子）の構造'!M$52 &lt; 0, 0, '将来負担比率（分子）の構造'!M$52), NA())</f>
        <v>683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3" t="s">
        <v>205</v>
      </c>
      <c r="C5" s="704"/>
      <c r="D5" s="704"/>
      <c r="E5" s="704"/>
      <c r="F5" s="704"/>
      <c r="G5" s="704"/>
      <c r="H5" s="704"/>
      <c r="I5" s="704"/>
      <c r="J5" s="704"/>
      <c r="K5" s="704"/>
      <c r="L5" s="704"/>
      <c r="M5" s="704"/>
      <c r="N5" s="704"/>
      <c r="O5" s="704"/>
      <c r="P5" s="704"/>
      <c r="Q5" s="705"/>
      <c r="R5" s="668">
        <v>200500</v>
      </c>
      <c r="S5" s="669"/>
      <c r="T5" s="669"/>
      <c r="U5" s="669"/>
      <c r="V5" s="669"/>
      <c r="W5" s="669"/>
      <c r="X5" s="669"/>
      <c r="Y5" s="716"/>
      <c r="Z5" s="729">
        <v>5.7</v>
      </c>
      <c r="AA5" s="729"/>
      <c r="AB5" s="729"/>
      <c r="AC5" s="729"/>
      <c r="AD5" s="730">
        <v>200500</v>
      </c>
      <c r="AE5" s="730"/>
      <c r="AF5" s="730"/>
      <c r="AG5" s="730"/>
      <c r="AH5" s="730"/>
      <c r="AI5" s="730"/>
      <c r="AJ5" s="730"/>
      <c r="AK5" s="730"/>
      <c r="AL5" s="717">
        <v>11.4</v>
      </c>
      <c r="AM5" s="686"/>
      <c r="AN5" s="686"/>
      <c r="AO5" s="718"/>
      <c r="AP5" s="703" t="s">
        <v>206</v>
      </c>
      <c r="AQ5" s="704"/>
      <c r="AR5" s="704"/>
      <c r="AS5" s="704"/>
      <c r="AT5" s="704"/>
      <c r="AU5" s="704"/>
      <c r="AV5" s="704"/>
      <c r="AW5" s="704"/>
      <c r="AX5" s="704"/>
      <c r="AY5" s="704"/>
      <c r="AZ5" s="704"/>
      <c r="BA5" s="704"/>
      <c r="BB5" s="704"/>
      <c r="BC5" s="704"/>
      <c r="BD5" s="704"/>
      <c r="BE5" s="704"/>
      <c r="BF5" s="705"/>
      <c r="BG5" s="618">
        <v>200500</v>
      </c>
      <c r="BH5" s="619"/>
      <c r="BI5" s="619"/>
      <c r="BJ5" s="619"/>
      <c r="BK5" s="619"/>
      <c r="BL5" s="619"/>
      <c r="BM5" s="619"/>
      <c r="BN5" s="620"/>
      <c r="BO5" s="671">
        <v>100</v>
      </c>
      <c r="BP5" s="671"/>
      <c r="BQ5" s="671"/>
      <c r="BR5" s="671"/>
      <c r="BS5" s="672">
        <v>622</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44503</v>
      </c>
      <c r="S6" s="619"/>
      <c r="T6" s="619"/>
      <c r="U6" s="619"/>
      <c r="V6" s="619"/>
      <c r="W6" s="619"/>
      <c r="X6" s="619"/>
      <c r="Y6" s="620"/>
      <c r="Z6" s="671">
        <v>1.3</v>
      </c>
      <c r="AA6" s="671"/>
      <c r="AB6" s="671"/>
      <c r="AC6" s="671"/>
      <c r="AD6" s="672">
        <v>44503</v>
      </c>
      <c r="AE6" s="672"/>
      <c r="AF6" s="672"/>
      <c r="AG6" s="672"/>
      <c r="AH6" s="672"/>
      <c r="AI6" s="672"/>
      <c r="AJ6" s="672"/>
      <c r="AK6" s="672"/>
      <c r="AL6" s="641">
        <v>2.5</v>
      </c>
      <c r="AM6" s="673"/>
      <c r="AN6" s="673"/>
      <c r="AO6" s="674"/>
      <c r="AP6" s="615" t="s">
        <v>211</v>
      </c>
      <c r="AQ6" s="616"/>
      <c r="AR6" s="616"/>
      <c r="AS6" s="616"/>
      <c r="AT6" s="616"/>
      <c r="AU6" s="616"/>
      <c r="AV6" s="616"/>
      <c r="AW6" s="616"/>
      <c r="AX6" s="616"/>
      <c r="AY6" s="616"/>
      <c r="AZ6" s="616"/>
      <c r="BA6" s="616"/>
      <c r="BB6" s="616"/>
      <c r="BC6" s="616"/>
      <c r="BD6" s="616"/>
      <c r="BE6" s="616"/>
      <c r="BF6" s="617"/>
      <c r="BG6" s="618">
        <v>200500</v>
      </c>
      <c r="BH6" s="619"/>
      <c r="BI6" s="619"/>
      <c r="BJ6" s="619"/>
      <c r="BK6" s="619"/>
      <c r="BL6" s="619"/>
      <c r="BM6" s="619"/>
      <c r="BN6" s="620"/>
      <c r="BO6" s="671">
        <v>100</v>
      </c>
      <c r="BP6" s="671"/>
      <c r="BQ6" s="671"/>
      <c r="BR6" s="671"/>
      <c r="BS6" s="672">
        <v>622</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56156</v>
      </c>
      <c r="CS6" s="619"/>
      <c r="CT6" s="619"/>
      <c r="CU6" s="619"/>
      <c r="CV6" s="619"/>
      <c r="CW6" s="619"/>
      <c r="CX6" s="619"/>
      <c r="CY6" s="620"/>
      <c r="CZ6" s="671">
        <v>1.7</v>
      </c>
      <c r="DA6" s="671"/>
      <c r="DB6" s="671"/>
      <c r="DC6" s="671"/>
      <c r="DD6" s="624">
        <v>1836</v>
      </c>
      <c r="DE6" s="619"/>
      <c r="DF6" s="619"/>
      <c r="DG6" s="619"/>
      <c r="DH6" s="619"/>
      <c r="DI6" s="619"/>
      <c r="DJ6" s="619"/>
      <c r="DK6" s="619"/>
      <c r="DL6" s="619"/>
      <c r="DM6" s="619"/>
      <c r="DN6" s="619"/>
      <c r="DO6" s="619"/>
      <c r="DP6" s="620"/>
      <c r="DQ6" s="624">
        <v>56156</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377</v>
      </c>
      <c r="S7" s="619"/>
      <c r="T7" s="619"/>
      <c r="U7" s="619"/>
      <c r="V7" s="619"/>
      <c r="W7" s="619"/>
      <c r="X7" s="619"/>
      <c r="Y7" s="620"/>
      <c r="Z7" s="671">
        <v>0</v>
      </c>
      <c r="AA7" s="671"/>
      <c r="AB7" s="671"/>
      <c r="AC7" s="671"/>
      <c r="AD7" s="672">
        <v>377</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97554</v>
      </c>
      <c r="BH7" s="619"/>
      <c r="BI7" s="619"/>
      <c r="BJ7" s="619"/>
      <c r="BK7" s="619"/>
      <c r="BL7" s="619"/>
      <c r="BM7" s="619"/>
      <c r="BN7" s="620"/>
      <c r="BO7" s="671">
        <v>48.7</v>
      </c>
      <c r="BP7" s="671"/>
      <c r="BQ7" s="671"/>
      <c r="BR7" s="671"/>
      <c r="BS7" s="672">
        <v>622</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449446</v>
      </c>
      <c r="CS7" s="619"/>
      <c r="CT7" s="619"/>
      <c r="CU7" s="619"/>
      <c r="CV7" s="619"/>
      <c r="CW7" s="619"/>
      <c r="CX7" s="619"/>
      <c r="CY7" s="620"/>
      <c r="CZ7" s="671">
        <v>13.4</v>
      </c>
      <c r="DA7" s="671"/>
      <c r="DB7" s="671"/>
      <c r="DC7" s="671"/>
      <c r="DD7" s="624">
        <v>27458</v>
      </c>
      <c r="DE7" s="619"/>
      <c r="DF7" s="619"/>
      <c r="DG7" s="619"/>
      <c r="DH7" s="619"/>
      <c r="DI7" s="619"/>
      <c r="DJ7" s="619"/>
      <c r="DK7" s="619"/>
      <c r="DL7" s="619"/>
      <c r="DM7" s="619"/>
      <c r="DN7" s="619"/>
      <c r="DO7" s="619"/>
      <c r="DP7" s="620"/>
      <c r="DQ7" s="624">
        <v>377322</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746</v>
      </c>
      <c r="S8" s="619"/>
      <c r="T8" s="619"/>
      <c r="U8" s="619"/>
      <c r="V8" s="619"/>
      <c r="W8" s="619"/>
      <c r="X8" s="619"/>
      <c r="Y8" s="620"/>
      <c r="Z8" s="671">
        <v>0</v>
      </c>
      <c r="AA8" s="671"/>
      <c r="AB8" s="671"/>
      <c r="AC8" s="671"/>
      <c r="AD8" s="672">
        <v>746</v>
      </c>
      <c r="AE8" s="672"/>
      <c r="AF8" s="672"/>
      <c r="AG8" s="672"/>
      <c r="AH8" s="672"/>
      <c r="AI8" s="672"/>
      <c r="AJ8" s="672"/>
      <c r="AK8" s="672"/>
      <c r="AL8" s="641">
        <v>0</v>
      </c>
      <c r="AM8" s="673"/>
      <c r="AN8" s="673"/>
      <c r="AO8" s="674"/>
      <c r="AP8" s="615" t="s">
        <v>217</v>
      </c>
      <c r="AQ8" s="616"/>
      <c r="AR8" s="616"/>
      <c r="AS8" s="616"/>
      <c r="AT8" s="616"/>
      <c r="AU8" s="616"/>
      <c r="AV8" s="616"/>
      <c r="AW8" s="616"/>
      <c r="AX8" s="616"/>
      <c r="AY8" s="616"/>
      <c r="AZ8" s="616"/>
      <c r="BA8" s="616"/>
      <c r="BB8" s="616"/>
      <c r="BC8" s="616"/>
      <c r="BD8" s="616"/>
      <c r="BE8" s="616"/>
      <c r="BF8" s="617"/>
      <c r="BG8" s="618">
        <v>3596</v>
      </c>
      <c r="BH8" s="619"/>
      <c r="BI8" s="619"/>
      <c r="BJ8" s="619"/>
      <c r="BK8" s="619"/>
      <c r="BL8" s="619"/>
      <c r="BM8" s="619"/>
      <c r="BN8" s="620"/>
      <c r="BO8" s="671">
        <v>1.8</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416049</v>
      </c>
      <c r="CS8" s="619"/>
      <c r="CT8" s="619"/>
      <c r="CU8" s="619"/>
      <c r="CV8" s="619"/>
      <c r="CW8" s="619"/>
      <c r="CX8" s="619"/>
      <c r="CY8" s="620"/>
      <c r="CZ8" s="671">
        <v>12.4</v>
      </c>
      <c r="DA8" s="671"/>
      <c r="DB8" s="671"/>
      <c r="DC8" s="671"/>
      <c r="DD8" s="624">
        <v>11184</v>
      </c>
      <c r="DE8" s="619"/>
      <c r="DF8" s="619"/>
      <c r="DG8" s="619"/>
      <c r="DH8" s="619"/>
      <c r="DI8" s="619"/>
      <c r="DJ8" s="619"/>
      <c r="DK8" s="619"/>
      <c r="DL8" s="619"/>
      <c r="DM8" s="619"/>
      <c r="DN8" s="619"/>
      <c r="DO8" s="619"/>
      <c r="DP8" s="620"/>
      <c r="DQ8" s="624">
        <v>307368</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620</v>
      </c>
      <c r="S9" s="619"/>
      <c r="T9" s="619"/>
      <c r="U9" s="619"/>
      <c r="V9" s="619"/>
      <c r="W9" s="619"/>
      <c r="X9" s="619"/>
      <c r="Y9" s="620"/>
      <c r="Z9" s="671">
        <v>0</v>
      </c>
      <c r="AA9" s="671"/>
      <c r="AB9" s="671"/>
      <c r="AC9" s="671"/>
      <c r="AD9" s="672">
        <v>620</v>
      </c>
      <c r="AE9" s="672"/>
      <c r="AF9" s="672"/>
      <c r="AG9" s="672"/>
      <c r="AH9" s="672"/>
      <c r="AI9" s="672"/>
      <c r="AJ9" s="672"/>
      <c r="AK9" s="672"/>
      <c r="AL9" s="641">
        <v>0</v>
      </c>
      <c r="AM9" s="673"/>
      <c r="AN9" s="673"/>
      <c r="AO9" s="674"/>
      <c r="AP9" s="615" t="s">
        <v>220</v>
      </c>
      <c r="AQ9" s="616"/>
      <c r="AR9" s="616"/>
      <c r="AS9" s="616"/>
      <c r="AT9" s="616"/>
      <c r="AU9" s="616"/>
      <c r="AV9" s="616"/>
      <c r="AW9" s="616"/>
      <c r="AX9" s="616"/>
      <c r="AY9" s="616"/>
      <c r="AZ9" s="616"/>
      <c r="BA9" s="616"/>
      <c r="BB9" s="616"/>
      <c r="BC9" s="616"/>
      <c r="BD9" s="616"/>
      <c r="BE9" s="616"/>
      <c r="BF9" s="617"/>
      <c r="BG9" s="618">
        <v>86214</v>
      </c>
      <c r="BH9" s="619"/>
      <c r="BI9" s="619"/>
      <c r="BJ9" s="619"/>
      <c r="BK9" s="619"/>
      <c r="BL9" s="619"/>
      <c r="BM9" s="619"/>
      <c r="BN9" s="620"/>
      <c r="BO9" s="671">
        <v>43</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214957</v>
      </c>
      <c r="CS9" s="619"/>
      <c r="CT9" s="619"/>
      <c r="CU9" s="619"/>
      <c r="CV9" s="619"/>
      <c r="CW9" s="619"/>
      <c r="CX9" s="619"/>
      <c r="CY9" s="620"/>
      <c r="CZ9" s="671">
        <v>6.4</v>
      </c>
      <c r="DA9" s="671"/>
      <c r="DB9" s="671"/>
      <c r="DC9" s="671"/>
      <c r="DD9" s="624">
        <v>171</v>
      </c>
      <c r="DE9" s="619"/>
      <c r="DF9" s="619"/>
      <c r="DG9" s="619"/>
      <c r="DH9" s="619"/>
      <c r="DI9" s="619"/>
      <c r="DJ9" s="619"/>
      <c r="DK9" s="619"/>
      <c r="DL9" s="619"/>
      <c r="DM9" s="619"/>
      <c r="DN9" s="619"/>
      <c r="DO9" s="619"/>
      <c r="DP9" s="620"/>
      <c r="DQ9" s="624">
        <v>191470</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40818</v>
      </c>
      <c r="S10" s="619"/>
      <c r="T10" s="619"/>
      <c r="U10" s="619"/>
      <c r="V10" s="619"/>
      <c r="W10" s="619"/>
      <c r="X10" s="619"/>
      <c r="Y10" s="620"/>
      <c r="Z10" s="671">
        <v>1.2</v>
      </c>
      <c r="AA10" s="671"/>
      <c r="AB10" s="671"/>
      <c r="AC10" s="671"/>
      <c r="AD10" s="672">
        <v>40818</v>
      </c>
      <c r="AE10" s="672"/>
      <c r="AF10" s="672"/>
      <c r="AG10" s="672"/>
      <c r="AH10" s="672"/>
      <c r="AI10" s="672"/>
      <c r="AJ10" s="672"/>
      <c r="AK10" s="672"/>
      <c r="AL10" s="641">
        <v>2.2999999999999998</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4385</v>
      </c>
      <c r="BH10" s="619"/>
      <c r="BI10" s="619"/>
      <c r="BJ10" s="619"/>
      <c r="BK10" s="619"/>
      <c r="BL10" s="619"/>
      <c r="BM10" s="619"/>
      <c r="BN10" s="620"/>
      <c r="BO10" s="671">
        <v>2.2000000000000002</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2274</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274</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3359</v>
      </c>
      <c r="BH11" s="619"/>
      <c r="BI11" s="619"/>
      <c r="BJ11" s="619"/>
      <c r="BK11" s="619"/>
      <c r="BL11" s="619"/>
      <c r="BM11" s="619"/>
      <c r="BN11" s="620"/>
      <c r="BO11" s="671">
        <v>1.7</v>
      </c>
      <c r="BP11" s="671"/>
      <c r="BQ11" s="671"/>
      <c r="BR11" s="671"/>
      <c r="BS11" s="624">
        <v>622</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720801</v>
      </c>
      <c r="CS11" s="619"/>
      <c r="CT11" s="619"/>
      <c r="CU11" s="619"/>
      <c r="CV11" s="619"/>
      <c r="CW11" s="619"/>
      <c r="CX11" s="619"/>
      <c r="CY11" s="620"/>
      <c r="CZ11" s="671">
        <v>21.6</v>
      </c>
      <c r="DA11" s="671"/>
      <c r="DB11" s="671"/>
      <c r="DC11" s="671"/>
      <c r="DD11" s="624">
        <v>65580</v>
      </c>
      <c r="DE11" s="619"/>
      <c r="DF11" s="619"/>
      <c r="DG11" s="619"/>
      <c r="DH11" s="619"/>
      <c r="DI11" s="619"/>
      <c r="DJ11" s="619"/>
      <c r="DK11" s="619"/>
      <c r="DL11" s="619"/>
      <c r="DM11" s="619"/>
      <c r="DN11" s="619"/>
      <c r="DO11" s="619"/>
      <c r="DP11" s="620"/>
      <c r="DQ11" s="624">
        <v>120396</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80331</v>
      </c>
      <c r="BH12" s="619"/>
      <c r="BI12" s="619"/>
      <c r="BJ12" s="619"/>
      <c r="BK12" s="619"/>
      <c r="BL12" s="619"/>
      <c r="BM12" s="619"/>
      <c r="BN12" s="620"/>
      <c r="BO12" s="671">
        <v>40.1</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104873</v>
      </c>
      <c r="CS12" s="619"/>
      <c r="CT12" s="619"/>
      <c r="CU12" s="619"/>
      <c r="CV12" s="619"/>
      <c r="CW12" s="619"/>
      <c r="CX12" s="619"/>
      <c r="CY12" s="620"/>
      <c r="CZ12" s="671">
        <v>3.1</v>
      </c>
      <c r="DA12" s="671"/>
      <c r="DB12" s="671"/>
      <c r="DC12" s="671"/>
      <c r="DD12" s="624">
        <v>7418</v>
      </c>
      <c r="DE12" s="619"/>
      <c r="DF12" s="619"/>
      <c r="DG12" s="619"/>
      <c r="DH12" s="619"/>
      <c r="DI12" s="619"/>
      <c r="DJ12" s="619"/>
      <c r="DK12" s="619"/>
      <c r="DL12" s="619"/>
      <c r="DM12" s="619"/>
      <c r="DN12" s="619"/>
      <c r="DO12" s="619"/>
      <c r="DP12" s="620"/>
      <c r="DQ12" s="624">
        <v>82353</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6794</v>
      </c>
      <c r="S13" s="619"/>
      <c r="T13" s="619"/>
      <c r="U13" s="619"/>
      <c r="V13" s="619"/>
      <c r="W13" s="619"/>
      <c r="X13" s="619"/>
      <c r="Y13" s="620"/>
      <c r="Z13" s="671">
        <v>0.2</v>
      </c>
      <c r="AA13" s="671"/>
      <c r="AB13" s="671"/>
      <c r="AC13" s="671"/>
      <c r="AD13" s="672">
        <v>6794</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80211</v>
      </c>
      <c r="BH13" s="619"/>
      <c r="BI13" s="619"/>
      <c r="BJ13" s="619"/>
      <c r="BK13" s="619"/>
      <c r="BL13" s="619"/>
      <c r="BM13" s="619"/>
      <c r="BN13" s="620"/>
      <c r="BO13" s="671">
        <v>40</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637362</v>
      </c>
      <c r="CS13" s="619"/>
      <c r="CT13" s="619"/>
      <c r="CU13" s="619"/>
      <c r="CV13" s="619"/>
      <c r="CW13" s="619"/>
      <c r="CX13" s="619"/>
      <c r="CY13" s="620"/>
      <c r="CZ13" s="671">
        <v>19.100000000000001</v>
      </c>
      <c r="DA13" s="671"/>
      <c r="DB13" s="671"/>
      <c r="DC13" s="671"/>
      <c r="DD13" s="624">
        <v>396538</v>
      </c>
      <c r="DE13" s="619"/>
      <c r="DF13" s="619"/>
      <c r="DG13" s="619"/>
      <c r="DH13" s="619"/>
      <c r="DI13" s="619"/>
      <c r="DJ13" s="619"/>
      <c r="DK13" s="619"/>
      <c r="DL13" s="619"/>
      <c r="DM13" s="619"/>
      <c r="DN13" s="619"/>
      <c r="DO13" s="619"/>
      <c r="DP13" s="620"/>
      <c r="DQ13" s="624">
        <v>249538</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4947</v>
      </c>
      <c r="BH14" s="619"/>
      <c r="BI14" s="619"/>
      <c r="BJ14" s="619"/>
      <c r="BK14" s="619"/>
      <c r="BL14" s="619"/>
      <c r="BM14" s="619"/>
      <c r="BN14" s="620"/>
      <c r="BO14" s="671">
        <v>2.5</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109782</v>
      </c>
      <c r="CS14" s="619"/>
      <c r="CT14" s="619"/>
      <c r="CU14" s="619"/>
      <c r="CV14" s="619"/>
      <c r="CW14" s="619"/>
      <c r="CX14" s="619"/>
      <c r="CY14" s="620"/>
      <c r="CZ14" s="671">
        <v>3.3</v>
      </c>
      <c r="DA14" s="671"/>
      <c r="DB14" s="671"/>
      <c r="DC14" s="671"/>
      <c r="DD14" s="624" t="s">
        <v>108</v>
      </c>
      <c r="DE14" s="619"/>
      <c r="DF14" s="619"/>
      <c r="DG14" s="619"/>
      <c r="DH14" s="619"/>
      <c r="DI14" s="619"/>
      <c r="DJ14" s="619"/>
      <c r="DK14" s="619"/>
      <c r="DL14" s="619"/>
      <c r="DM14" s="619"/>
      <c r="DN14" s="619"/>
      <c r="DO14" s="619"/>
      <c r="DP14" s="620"/>
      <c r="DQ14" s="624">
        <v>109782</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321</v>
      </c>
      <c r="S15" s="619"/>
      <c r="T15" s="619"/>
      <c r="U15" s="619"/>
      <c r="V15" s="619"/>
      <c r="W15" s="619"/>
      <c r="X15" s="619"/>
      <c r="Y15" s="620"/>
      <c r="Z15" s="671">
        <v>0</v>
      </c>
      <c r="AA15" s="671"/>
      <c r="AB15" s="671"/>
      <c r="AC15" s="671"/>
      <c r="AD15" s="672">
        <v>321</v>
      </c>
      <c r="AE15" s="672"/>
      <c r="AF15" s="672"/>
      <c r="AG15" s="672"/>
      <c r="AH15" s="672"/>
      <c r="AI15" s="672"/>
      <c r="AJ15" s="672"/>
      <c r="AK15" s="672"/>
      <c r="AL15" s="641">
        <v>0</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17668</v>
      </c>
      <c r="BH15" s="619"/>
      <c r="BI15" s="619"/>
      <c r="BJ15" s="619"/>
      <c r="BK15" s="619"/>
      <c r="BL15" s="619"/>
      <c r="BM15" s="619"/>
      <c r="BN15" s="620"/>
      <c r="BO15" s="671">
        <v>8.8000000000000007</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326996</v>
      </c>
      <c r="CS15" s="619"/>
      <c r="CT15" s="619"/>
      <c r="CU15" s="619"/>
      <c r="CV15" s="619"/>
      <c r="CW15" s="619"/>
      <c r="CX15" s="619"/>
      <c r="CY15" s="620"/>
      <c r="CZ15" s="671">
        <v>9.8000000000000007</v>
      </c>
      <c r="DA15" s="671"/>
      <c r="DB15" s="671"/>
      <c r="DC15" s="671"/>
      <c r="DD15" s="624">
        <v>27878</v>
      </c>
      <c r="DE15" s="619"/>
      <c r="DF15" s="619"/>
      <c r="DG15" s="619"/>
      <c r="DH15" s="619"/>
      <c r="DI15" s="619"/>
      <c r="DJ15" s="619"/>
      <c r="DK15" s="619"/>
      <c r="DL15" s="619"/>
      <c r="DM15" s="619"/>
      <c r="DN15" s="619"/>
      <c r="DO15" s="619"/>
      <c r="DP15" s="620"/>
      <c r="DQ15" s="624">
        <v>260641</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1556533</v>
      </c>
      <c r="S16" s="619"/>
      <c r="T16" s="619"/>
      <c r="U16" s="619"/>
      <c r="V16" s="619"/>
      <c r="W16" s="619"/>
      <c r="X16" s="619"/>
      <c r="Y16" s="620"/>
      <c r="Z16" s="671">
        <v>44.4</v>
      </c>
      <c r="AA16" s="671"/>
      <c r="AB16" s="671"/>
      <c r="AC16" s="671"/>
      <c r="AD16" s="672">
        <v>1444297</v>
      </c>
      <c r="AE16" s="672"/>
      <c r="AF16" s="672"/>
      <c r="AG16" s="672"/>
      <c r="AH16" s="672"/>
      <c r="AI16" s="672"/>
      <c r="AJ16" s="672"/>
      <c r="AK16" s="672"/>
      <c r="AL16" s="641">
        <v>82.4</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5351</v>
      </c>
      <c r="CS16" s="619"/>
      <c r="CT16" s="619"/>
      <c r="CU16" s="619"/>
      <c r="CV16" s="619"/>
      <c r="CW16" s="619"/>
      <c r="CX16" s="619"/>
      <c r="CY16" s="620"/>
      <c r="CZ16" s="671">
        <v>0.2</v>
      </c>
      <c r="DA16" s="671"/>
      <c r="DB16" s="671"/>
      <c r="DC16" s="671"/>
      <c r="DD16" s="624" t="s">
        <v>108</v>
      </c>
      <c r="DE16" s="619"/>
      <c r="DF16" s="619"/>
      <c r="DG16" s="619"/>
      <c r="DH16" s="619"/>
      <c r="DI16" s="619"/>
      <c r="DJ16" s="619"/>
      <c r="DK16" s="619"/>
      <c r="DL16" s="619"/>
      <c r="DM16" s="619"/>
      <c r="DN16" s="619"/>
      <c r="DO16" s="619"/>
      <c r="DP16" s="620"/>
      <c r="DQ16" s="624">
        <v>4747</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1444297</v>
      </c>
      <c r="S17" s="619"/>
      <c r="T17" s="619"/>
      <c r="U17" s="619"/>
      <c r="V17" s="619"/>
      <c r="W17" s="619"/>
      <c r="X17" s="619"/>
      <c r="Y17" s="620"/>
      <c r="Z17" s="671">
        <v>41.2</v>
      </c>
      <c r="AA17" s="671"/>
      <c r="AB17" s="671"/>
      <c r="AC17" s="671"/>
      <c r="AD17" s="672">
        <v>1444297</v>
      </c>
      <c r="AE17" s="672"/>
      <c r="AF17" s="672"/>
      <c r="AG17" s="672"/>
      <c r="AH17" s="672"/>
      <c r="AI17" s="672"/>
      <c r="AJ17" s="672"/>
      <c r="AK17" s="672"/>
      <c r="AL17" s="641">
        <v>82.4</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298998</v>
      </c>
      <c r="CS17" s="619"/>
      <c r="CT17" s="619"/>
      <c r="CU17" s="619"/>
      <c r="CV17" s="619"/>
      <c r="CW17" s="619"/>
      <c r="CX17" s="619"/>
      <c r="CY17" s="620"/>
      <c r="CZ17" s="671">
        <v>8.9</v>
      </c>
      <c r="DA17" s="671"/>
      <c r="DB17" s="671"/>
      <c r="DC17" s="671"/>
      <c r="DD17" s="624" t="s">
        <v>108</v>
      </c>
      <c r="DE17" s="619"/>
      <c r="DF17" s="619"/>
      <c r="DG17" s="619"/>
      <c r="DH17" s="619"/>
      <c r="DI17" s="619"/>
      <c r="DJ17" s="619"/>
      <c r="DK17" s="619"/>
      <c r="DL17" s="619"/>
      <c r="DM17" s="619"/>
      <c r="DN17" s="619"/>
      <c r="DO17" s="619"/>
      <c r="DP17" s="620"/>
      <c r="DQ17" s="624">
        <v>277595</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112234</v>
      </c>
      <c r="S18" s="619"/>
      <c r="T18" s="619"/>
      <c r="U18" s="619"/>
      <c r="V18" s="619"/>
      <c r="W18" s="619"/>
      <c r="X18" s="619"/>
      <c r="Y18" s="620"/>
      <c r="Z18" s="671">
        <v>3.2</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1851212</v>
      </c>
      <c r="S20" s="619"/>
      <c r="T20" s="619"/>
      <c r="U20" s="619"/>
      <c r="V20" s="619"/>
      <c r="W20" s="619"/>
      <c r="X20" s="619"/>
      <c r="Y20" s="620"/>
      <c r="Z20" s="671">
        <v>52.9</v>
      </c>
      <c r="AA20" s="671"/>
      <c r="AB20" s="671"/>
      <c r="AC20" s="671"/>
      <c r="AD20" s="672">
        <v>1738976</v>
      </c>
      <c r="AE20" s="672"/>
      <c r="AF20" s="672"/>
      <c r="AG20" s="672"/>
      <c r="AH20" s="672"/>
      <c r="AI20" s="672"/>
      <c r="AJ20" s="672"/>
      <c r="AK20" s="672"/>
      <c r="AL20" s="641">
        <v>99.2</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3343045</v>
      </c>
      <c r="CS20" s="619"/>
      <c r="CT20" s="619"/>
      <c r="CU20" s="619"/>
      <c r="CV20" s="619"/>
      <c r="CW20" s="619"/>
      <c r="CX20" s="619"/>
      <c r="CY20" s="620"/>
      <c r="CZ20" s="671">
        <v>100</v>
      </c>
      <c r="DA20" s="671"/>
      <c r="DB20" s="671"/>
      <c r="DC20" s="671"/>
      <c r="DD20" s="624">
        <v>538063</v>
      </c>
      <c r="DE20" s="619"/>
      <c r="DF20" s="619"/>
      <c r="DG20" s="619"/>
      <c r="DH20" s="619"/>
      <c r="DI20" s="619"/>
      <c r="DJ20" s="619"/>
      <c r="DK20" s="619"/>
      <c r="DL20" s="619"/>
      <c r="DM20" s="619"/>
      <c r="DN20" s="619"/>
      <c r="DO20" s="619"/>
      <c r="DP20" s="620"/>
      <c r="DQ20" s="624">
        <v>2037642</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t="s">
        <v>108</v>
      </c>
      <c r="S21" s="619"/>
      <c r="T21" s="619"/>
      <c r="U21" s="619"/>
      <c r="V21" s="619"/>
      <c r="W21" s="619"/>
      <c r="X21" s="619"/>
      <c r="Y21" s="620"/>
      <c r="Z21" s="671" t="s">
        <v>108</v>
      </c>
      <c r="AA21" s="671"/>
      <c r="AB21" s="671"/>
      <c r="AC21" s="671"/>
      <c r="AD21" s="672" t="s">
        <v>108</v>
      </c>
      <c r="AE21" s="672"/>
      <c r="AF21" s="672"/>
      <c r="AG21" s="672"/>
      <c r="AH21" s="672"/>
      <c r="AI21" s="672"/>
      <c r="AJ21" s="672"/>
      <c r="AK21" s="672"/>
      <c r="AL21" s="641" t="s">
        <v>108</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308296</v>
      </c>
      <c r="S22" s="619"/>
      <c r="T22" s="619"/>
      <c r="U22" s="619"/>
      <c r="V22" s="619"/>
      <c r="W22" s="619"/>
      <c r="X22" s="619"/>
      <c r="Y22" s="620"/>
      <c r="Z22" s="671">
        <v>8.8000000000000007</v>
      </c>
      <c r="AA22" s="671"/>
      <c r="AB22" s="671"/>
      <c r="AC22" s="671"/>
      <c r="AD22" s="672" t="s">
        <v>108</v>
      </c>
      <c r="AE22" s="672"/>
      <c r="AF22" s="672"/>
      <c r="AG22" s="672"/>
      <c r="AH22" s="672"/>
      <c r="AI22" s="672"/>
      <c r="AJ22" s="672"/>
      <c r="AK22" s="672"/>
      <c r="AL22" s="641" t="s">
        <v>108</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97742</v>
      </c>
      <c r="S23" s="619"/>
      <c r="T23" s="619"/>
      <c r="U23" s="619"/>
      <c r="V23" s="619"/>
      <c r="W23" s="619"/>
      <c r="X23" s="619"/>
      <c r="Y23" s="620"/>
      <c r="Z23" s="671">
        <v>2.8</v>
      </c>
      <c r="AA23" s="671"/>
      <c r="AB23" s="671"/>
      <c r="AC23" s="671"/>
      <c r="AD23" s="672" t="s">
        <v>108</v>
      </c>
      <c r="AE23" s="672"/>
      <c r="AF23" s="672"/>
      <c r="AG23" s="672"/>
      <c r="AH23" s="672"/>
      <c r="AI23" s="672"/>
      <c r="AJ23" s="672"/>
      <c r="AK23" s="672"/>
      <c r="AL23" s="641" t="s">
        <v>108</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9366</v>
      </c>
      <c r="S24" s="619"/>
      <c r="T24" s="619"/>
      <c r="U24" s="619"/>
      <c r="V24" s="619"/>
      <c r="W24" s="619"/>
      <c r="X24" s="619"/>
      <c r="Y24" s="620"/>
      <c r="Z24" s="671">
        <v>0.3</v>
      </c>
      <c r="AA24" s="671"/>
      <c r="AB24" s="671"/>
      <c r="AC24" s="671"/>
      <c r="AD24" s="672" t="s">
        <v>108</v>
      </c>
      <c r="AE24" s="672"/>
      <c r="AF24" s="672"/>
      <c r="AG24" s="672"/>
      <c r="AH24" s="672"/>
      <c r="AI24" s="672"/>
      <c r="AJ24" s="672"/>
      <c r="AK24" s="672"/>
      <c r="AL24" s="641" t="s">
        <v>108</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990043</v>
      </c>
      <c r="CS24" s="669"/>
      <c r="CT24" s="669"/>
      <c r="CU24" s="669"/>
      <c r="CV24" s="669"/>
      <c r="CW24" s="669"/>
      <c r="CX24" s="669"/>
      <c r="CY24" s="716"/>
      <c r="CZ24" s="720">
        <v>29.6</v>
      </c>
      <c r="DA24" s="721"/>
      <c r="DB24" s="721"/>
      <c r="DC24" s="722"/>
      <c r="DD24" s="715">
        <v>854791</v>
      </c>
      <c r="DE24" s="669"/>
      <c r="DF24" s="669"/>
      <c r="DG24" s="669"/>
      <c r="DH24" s="669"/>
      <c r="DI24" s="669"/>
      <c r="DJ24" s="669"/>
      <c r="DK24" s="716"/>
      <c r="DL24" s="715">
        <v>843167</v>
      </c>
      <c r="DM24" s="669"/>
      <c r="DN24" s="669"/>
      <c r="DO24" s="669"/>
      <c r="DP24" s="669"/>
      <c r="DQ24" s="669"/>
      <c r="DR24" s="669"/>
      <c r="DS24" s="669"/>
      <c r="DT24" s="669"/>
      <c r="DU24" s="669"/>
      <c r="DV24" s="716"/>
      <c r="DW24" s="717">
        <v>45.8</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262954</v>
      </c>
      <c r="S25" s="619"/>
      <c r="T25" s="619"/>
      <c r="U25" s="619"/>
      <c r="V25" s="619"/>
      <c r="W25" s="619"/>
      <c r="X25" s="619"/>
      <c r="Y25" s="620"/>
      <c r="Z25" s="671">
        <v>7.5</v>
      </c>
      <c r="AA25" s="671"/>
      <c r="AB25" s="671"/>
      <c r="AC25" s="671"/>
      <c r="AD25" s="672" t="s">
        <v>108</v>
      </c>
      <c r="AE25" s="672"/>
      <c r="AF25" s="672"/>
      <c r="AG25" s="672"/>
      <c r="AH25" s="672"/>
      <c r="AI25" s="672"/>
      <c r="AJ25" s="672"/>
      <c r="AK25" s="672"/>
      <c r="AL25" s="641" t="s">
        <v>108</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564478</v>
      </c>
      <c r="CS25" s="637"/>
      <c r="CT25" s="637"/>
      <c r="CU25" s="637"/>
      <c r="CV25" s="637"/>
      <c r="CW25" s="637"/>
      <c r="CX25" s="637"/>
      <c r="CY25" s="638"/>
      <c r="CZ25" s="621">
        <v>16.899999999999999</v>
      </c>
      <c r="DA25" s="639"/>
      <c r="DB25" s="639"/>
      <c r="DC25" s="640"/>
      <c r="DD25" s="624">
        <v>531519</v>
      </c>
      <c r="DE25" s="637"/>
      <c r="DF25" s="637"/>
      <c r="DG25" s="637"/>
      <c r="DH25" s="637"/>
      <c r="DI25" s="637"/>
      <c r="DJ25" s="637"/>
      <c r="DK25" s="638"/>
      <c r="DL25" s="624">
        <v>530301</v>
      </c>
      <c r="DM25" s="637"/>
      <c r="DN25" s="637"/>
      <c r="DO25" s="637"/>
      <c r="DP25" s="637"/>
      <c r="DQ25" s="637"/>
      <c r="DR25" s="637"/>
      <c r="DS25" s="637"/>
      <c r="DT25" s="637"/>
      <c r="DU25" s="637"/>
      <c r="DV25" s="638"/>
      <c r="DW25" s="641">
        <v>28.8</v>
      </c>
      <c r="DX25" s="642"/>
      <c r="DY25" s="642"/>
      <c r="DZ25" s="642"/>
      <c r="EA25" s="642"/>
      <c r="EB25" s="642"/>
      <c r="EC25" s="643"/>
    </row>
    <row r="26" spans="2:133" ht="11.25" customHeight="1" x14ac:dyDescent="0.15">
      <c r="B26" s="709" t="s">
        <v>273</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353960</v>
      </c>
      <c r="CS26" s="619"/>
      <c r="CT26" s="619"/>
      <c r="CU26" s="619"/>
      <c r="CV26" s="619"/>
      <c r="CW26" s="619"/>
      <c r="CX26" s="619"/>
      <c r="CY26" s="620"/>
      <c r="CZ26" s="621">
        <v>10.6</v>
      </c>
      <c r="DA26" s="639"/>
      <c r="DB26" s="639"/>
      <c r="DC26" s="640"/>
      <c r="DD26" s="624">
        <v>331665</v>
      </c>
      <c r="DE26" s="619"/>
      <c r="DF26" s="619"/>
      <c r="DG26" s="619"/>
      <c r="DH26" s="619"/>
      <c r="DI26" s="619"/>
      <c r="DJ26" s="619"/>
      <c r="DK26" s="620"/>
      <c r="DL26" s="624" t="s">
        <v>276</v>
      </c>
      <c r="DM26" s="619"/>
      <c r="DN26" s="619"/>
      <c r="DO26" s="619"/>
      <c r="DP26" s="619"/>
      <c r="DQ26" s="619"/>
      <c r="DR26" s="619"/>
      <c r="DS26" s="619"/>
      <c r="DT26" s="619"/>
      <c r="DU26" s="619"/>
      <c r="DV26" s="620"/>
      <c r="DW26" s="641" t="s">
        <v>276</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102930</v>
      </c>
      <c r="S27" s="619"/>
      <c r="T27" s="619"/>
      <c r="U27" s="619"/>
      <c r="V27" s="619"/>
      <c r="W27" s="619"/>
      <c r="X27" s="619"/>
      <c r="Y27" s="620"/>
      <c r="Z27" s="671">
        <v>2.9</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200500</v>
      </c>
      <c r="BH27" s="619"/>
      <c r="BI27" s="619"/>
      <c r="BJ27" s="619"/>
      <c r="BK27" s="619"/>
      <c r="BL27" s="619"/>
      <c r="BM27" s="619"/>
      <c r="BN27" s="620"/>
      <c r="BO27" s="671">
        <v>100</v>
      </c>
      <c r="BP27" s="671"/>
      <c r="BQ27" s="671"/>
      <c r="BR27" s="671"/>
      <c r="BS27" s="624">
        <v>622</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126567</v>
      </c>
      <c r="CS27" s="637"/>
      <c r="CT27" s="637"/>
      <c r="CU27" s="637"/>
      <c r="CV27" s="637"/>
      <c r="CW27" s="637"/>
      <c r="CX27" s="637"/>
      <c r="CY27" s="638"/>
      <c r="CZ27" s="621">
        <v>3.8</v>
      </c>
      <c r="DA27" s="639"/>
      <c r="DB27" s="639"/>
      <c r="DC27" s="640"/>
      <c r="DD27" s="624">
        <v>45677</v>
      </c>
      <c r="DE27" s="637"/>
      <c r="DF27" s="637"/>
      <c r="DG27" s="637"/>
      <c r="DH27" s="637"/>
      <c r="DI27" s="637"/>
      <c r="DJ27" s="637"/>
      <c r="DK27" s="638"/>
      <c r="DL27" s="624">
        <v>35271</v>
      </c>
      <c r="DM27" s="637"/>
      <c r="DN27" s="637"/>
      <c r="DO27" s="637"/>
      <c r="DP27" s="637"/>
      <c r="DQ27" s="637"/>
      <c r="DR27" s="637"/>
      <c r="DS27" s="637"/>
      <c r="DT27" s="637"/>
      <c r="DU27" s="637"/>
      <c r="DV27" s="638"/>
      <c r="DW27" s="641">
        <v>1.9</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25668</v>
      </c>
      <c r="S28" s="619"/>
      <c r="T28" s="619"/>
      <c r="U28" s="619"/>
      <c r="V28" s="619"/>
      <c r="W28" s="619"/>
      <c r="X28" s="619"/>
      <c r="Y28" s="620"/>
      <c r="Z28" s="671">
        <v>0.7</v>
      </c>
      <c r="AA28" s="671"/>
      <c r="AB28" s="671"/>
      <c r="AC28" s="671"/>
      <c r="AD28" s="672">
        <v>12101</v>
      </c>
      <c r="AE28" s="672"/>
      <c r="AF28" s="672"/>
      <c r="AG28" s="672"/>
      <c r="AH28" s="672"/>
      <c r="AI28" s="672"/>
      <c r="AJ28" s="672"/>
      <c r="AK28" s="672"/>
      <c r="AL28" s="641">
        <v>0.7</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298998</v>
      </c>
      <c r="CS28" s="619"/>
      <c r="CT28" s="619"/>
      <c r="CU28" s="619"/>
      <c r="CV28" s="619"/>
      <c r="CW28" s="619"/>
      <c r="CX28" s="619"/>
      <c r="CY28" s="620"/>
      <c r="CZ28" s="621">
        <v>8.9</v>
      </c>
      <c r="DA28" s="639"/>
      <c r="DB28" s="639"/>
      <c r="DC28" s="640"/>
      <c r="DD28" s="624">
        <v>277595</v>
      </c>
      <c r="DE28" s="619"/>
      <c r="DF28" s="619"/>
      <c r="DG28" s="619"/>
      <c r="DH28" s="619"/>
      <c r="DI28" s="619"/>
      <c r="DJ28" s="619"/>
      <c r="DK28" s="620"/>
      <c r="DL28" s="624">
        <v>277595</v>
      </c>
      <c r="DM28" s="619"/>
      <c r="DN28" s="619"/>
      <c r="DO28" s="619"/>
      <c r="DP28" s="619"/>
      <c r="DQ28" s="619"/>
      <c r="DR28" s="619"/>
      <c r="DS28" s="619"/>
      <c r="DT28" s="619"/>
      <c r="DU28" s="619"/>
      <c r="DV28" s="620"/>
      <c r="DW28" s="641">
        <v>15.1</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18142</v>
      </c>
      <c r="S29" s="619"/>
      <c r="T29" s="619"/>
      <c r="U29" s="619"/>
      <c r="V29" s="619"/>
      <c r="W29" s="619"/>
      <c r="X29" s="619"/>
      <c r="Y29" s="620"/>
      <c r="Z29" s="671">
        <v>0.5</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706"/>
      <c r="BI29" s="706"/>
      <c r="BJ29" s="706"/>
      <c r="BK29" s="706"/>
      <c r="BL29" s="706"/>
      <c r="BM29" s="706"/>
      <c r="BN29" s="706"/>
      <c r="BO29" s="706"/>
      <c r="BP29" s="706"/>
      <c r="BQ29" s="707"/>
      <c r="BR29" s="678" t="s">
        <v>284</v>
      </c>
      <c r="BS29" s="706"/>
      <c r="BT29" s="706"/>
      <c r="BU29" s="706"/>
      <c r="BV29" s="706"/>
      <c r="BW29" s="706"/>
      <c r="BX29" s="706"/>
      <c r="BY29" s="706"/>
      <c r="BZ29" s="706"/>
      <c r="CA29" s="706"/>
      <c r="CB29" s="707"/>
      <c r="CD29" s="688" t="s">
        <v>285</v>
      </c>
      <c r="CE29" s="689"/>
      <c r="CF29" s="655" t="s">
        <v>286</v>
      </c>
      <c r="CG29" s="652"/>
      <c r="CH29" s="652"/>
      <c r="CI29" s="652"/>
      <c r="CJ29" s="652"/>
      <c r="CK29" s="652"/>
      <c r="CL29" s="652"/>
      <c r="CM29" s="652"/>
      <c r="CN29" s="652"/>
      <c r="CO29" s="652"/>
      <c r="CP29" s="652"/>
      <c r="CQ29" s="653"/>
      <c r="CR29" s="618">
        <v>298879</v>
      </c>
      <c r="CS29" s="637"/>
      <c r="CT29" s="637"/>
      <c r="CU29" s="637"/>
      <c r="CV29" s="637"/>
      <c r="CW29" s="637"/>
      <c r="CX29" s="637"/>
      <c r="CY29" s="638"/>
      <c r="CZ29" s="621">
        <v>8.9</v>
      </c>
      <c r="DA29" s="639"/>
      <c r="DB29" s="639"/>
      <c r="DC29" s="640"/>
      <c r="DD29" s="624">
        <v>277476</v>
      </c>
      <c r="DE29" s="637"/>
      <c r="DF29" s="637"/>
      <c r="DG29" s="637"/>
      <c r="DH29" s="637"/>
      <c r="DI29" s="637"/>
      <c r="DJ29" s="637"/>
      <c r="DK29" s="638"/>
      <c r="DL29" s="624">
        <v>277476</v>
      </c>
      <c r="DM29" s="637"/>
      <c r="DN29" s="637"/>
      <c r="DO29" s="637"/>
      <c r="DP29" s="637"/>
      <c r="DQ29" s="637"/>
      <c r="DR29" s="637"/>
      <c r="DS29" s="637"/>
      <c r="DT29" s="637"/>
      <c r="DU29" s="637"/>
      <c r="DV29" s="638"/>
      <c r="DW29" s="641">
        <v>15.1</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130177</v>
      </c>
      <c r="S30" s="619"/>
      <c r="T30" s="619"/>
      <c r="U30" s="619"/>
      <c r="V30" s="619"/>
      <c r="W30" s="619"/>
      <c r="X30" s="619"/>
      <c r="Y30" s="620"/>
      <c r="Z30" s="671">
        <v>3.7</v>
      </c>
      <c r="AA30" s="671"/>
      <c r="AB30" s="671"/>
      <c r="AC30" s="671"/>
      <c r="AD30" s="672" t="s">
        <v>108</v>
      </c>
      <c r="AE30" s="672"/>
      <c r="AF30" s="672"/>
      <c r="AG30" s="672"/>
      <c r="AH30" s="672"/>
      <c r="AI30" s="672"/>
      <c r="AJ30" s="672"/>
      <c r="AK30" s="672"/>
      <c r="AL30" s="641" t="s">
        <v>108</v>
      </c>
      <c r="AM30" s="673"/>
      <c r="AN30" s="673"/>
      <c r="AO30" s="674"/>
      <c r="AP30" s="694" t="s">
        <v>288</v>
      </c>
      <c r="AQ30" s="695"/>
      <c r="AR30" s="695"/>
      <c r="AS30" s="695"/>
      <c r="AT30" s="700" t="s">
        <v>289</v>
      </c>
      <c r="AU30" s="182"/>
      <c r="AV30" s="182"/>
      <c r="AW30" s="182"/>
      <c r="AX30" s="703" t="s">
        <v>167</v>
      </c>
      <c r="AY30" s="704"/>
      <c r="AZ30" s="704"/>
      <c r="BA30" s="704"/>
      <c r="BB30" s="704"/>
      <c r="BC30" s="704"/>
      <c r="BD30" s="704"/>
      <c r="BE30" s="704"/>
      <c r="BF30" s="705"/>
      <c r="BG30" s="684">
        <v>99.3</v>
      </c>
      <c r="BH30" s="685"/>
      <c r="BI30" s="685"/>
      <c r="BJ30" s="685"/>
      <c r="BK30" s="685"/>
      <c r="BL30" s="685"/>
      <c r="BM30" s="686">
        <v>98</v>
      </c>
      <c r="BN30" s="685"/>
      <c r="BO30" s="685"/>
      <c r="BP30" s="685"/>
      <c r="BQ30" s="687"/>
      <c r="BR30" s="684">
        <v>99.3</v>
      </c>
      <c r="BS30" s="685"/>
      <c r="BT30" s="685"/>
      <c r="BU30" s="685"/>
      <c r="BV30" s="685"/>
      <c r="BW30" s="685"/>
      <c r="BX30" s="686">
        <v>97.9</v>
      </c>
      <c r="BY30" s="685"/>
      <c r="BZ30" s="685"/>
      <c r="CA30" s="685"/>
      <c r="CB30" s="687"/>
      <c r="CD30" s="690"/>
      <c r="CE30" s="691"/>
      <c r="CF30" s="655" t="s">
        <v>290</v>
      </c>
      <c r="CG30" s="652"/>
      <c r="CH30" s="652"/>
      <c r="CI30" s="652"/>
      <c r="CJ30" s="652"/>
      <c r="CK30" s="652"/>
      <c r="CL30" s="652"/>
      <c r="CM30" s="652"/>
      <c r="CN30" s="652"/>
      <c r="CO30" s="652"/>
      <c r="CP30" s="652"/>
      <c r="CQ30" s="653"/>
      <c r="CR30" s="618">
        <v>268638</v>
      </c>
      <c r="CS30" s="619"/>
      <c r="CT30" s="619"/>
      <c r="CU30" s="619"/>
      <c r="CV30" s="619"/>
      <c r="CW30" s="619"/>
      <c r="CX30" s="619"/>
      <c r="CY30" s="620"/>
      <c r="CZ30" s="621">
        <v>8</v>
      </c>
      <c r="DA30" s="639"/>
      <c r="DB30" s="639"/>
      <c r="DC30" s="640"/>
      <c r="DD30" s="624">
        <v>247235</v>
      </c>
      <c r="DE30" s="619"/>
      <c r="DF30" s="619"/>
      <c r="DG30" s="619"/>
      <c r="DH30" s="619"/>
      <c r="DI30" s="619"/>
      <c r="DJ30" s="619"/>
      <c r="DK30" s="620"/>
      <c r="DL30" s="624">
        <v>247235</v>
      </c>
      <c r="DM30" s="619"/>
      <c r="DN30" s="619"/>
      <c r="DO30" s="619"/>
      <c r="DP30" s="619"/>
      <c r="DQ30" s="619"/>
      <c r="DR30" s="619"/>
      <c r="DS30" s="619"/>
      <c r="DT30" s="619"/>
      <c r="DU30" s="619"/>
      <c r="DV30" s="620"/>
      <c r="DW30" s="641">
        <v>13.4</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107297</v>
      </c>
      <c r="S31" s="619"/>
      <c r="T31" s="619"/>
      <c r="U31" s="619"/>
      <c r="V31" s="619"/>
      <c r="W31" s="619"/>
      <c r="X31" s="619"/>
      <c r="Y31" s="620"/>
      <c r="Z31" s="671">
        <v>3.1</v>
      </c>
      <c r="AA31" s="671"/>
      <c r="AB31" s="671"/>
      <c r="AC31" s="671"/>
      <c r="AD31" s="672" t="s">
        <v>108</v>
      </c>
      <c r="AE31" s="672"/>
      <c r="AF31" s="672"/>
      <c r="AG31" s="672"/>
      <c r="AH31" s="672"/>
      <c r="AI31" s="672"/>
      <c r="AJ31" s="672"/>
      <c r="AK31" s="672"/>
      <c r="AL31" s="641" t="s">
        <v>108</v>
      </c>
      <c r="AM31" s="673"/>
      <c r="AN31" s="673"/>
      <c r="AO31" s="674"/>
      <c r="AP31" s="696"/>
      <c r="AQ31" s="697"/>
      <c r="AR31" s="697"/>
      <c r="AS31" s="697"/>
      <c r="AT31" s="701"/>
      <c r="AU31" s="181" t="s">
        <v>292</v>
      </c>
      <c r="AV31" s="181"/>
      <c r="AW31" s="181"/>
      <c r="AX31" s="615" t="s">
        <v>293</v>
      </c>
      <c r="AY31" s="616"/>
      <c r="AZ31" s="616"/>
      <c r="BA31" s="616"/>
      <c r="BB31" s="616"/>
      <c r="BC31" s="616"/>
      <c r="BD31" s="616"/>
      <c r="BE31" s="616"/>
      <c r="BF31" s="617"/>
      <c r="BG31" s="682">
        <v>99.3</v>
      </c>
      <c r="BH31" s="637"/>
      <c r="BI31" s="637"/>
      <c r="BJ31" s="637"/>
      <c r="BK31" s="637"/>
      <c r="BL31" s="637"/>
      <c r="BM31" s="673">
        <v>98</v>
      </c>
      <c r="BN31" s="683"/>
      <c r="BO31" s="683"/>
      <c r="BP31" s="683"/>
      <c r="BQ31" s="647"/>
      <c r="BR31" s="682">
        <v>99</v>
      </c>
      <c r="BS31" s="637"/>
      <c r="BT31" s="637"/>
      <c r="BU31" s="637"/>
      <c r="BV31" s="637"/>
      <c r="BW31" s="637"/>
      <c r="BX31" s="673">
        <v>97.7</v>
      </c>
      <c r="BY31" s="683"/>
      <c r="BZ31" s="683"/>
      <c r="CA31" s="683"/>
      <c r="CB31" s="647"/>
      <c r="CD31" s="690"/>
      <c r="CE31" s="691"/>
      <c r="CF31" s="655" t="s">
        <v>294</v>
      </c>
      <c r="CG31" s="652"/>
      <c r="CH31" s="652"/>
      <c r="CI31" s="652"/>
      <c r="CJ31" s="652"/>
      <c r="CK31" s="652"/>
      <c r="CL31" s="652"/>
      <c r="CM31" s="652"/>
      <c r="CN31" s="652"/>
      <c r="CO31" s="652"/>
      <c r="CP31" s="652"/>
      <c r="CQ31" s="653"/>
      <c r="CR31" s="618">
        <v>30241</v>
      </c>
      <c r="CS31" s="637"/>
      <c r="CT31" s="637"/>
      <c r="CU31" s="637"/>
      <c r="CV31" s="637"/>
      <c r="CW31" s="637"/>
      <c r="CX31" s="637"/>
      <c r="CY31" s="638"/>
      <c r="CZ31" s="621">
        <v>0.9</v>
      </c>
      <c r="DA31" s="639"/>
      <c r="DB31" s="639"/>
      <c r="DC31" s="640"/>
      <c r="DD31" s="624">
        <v>30241</v>
      </c>
      <c r="DE31" s="637"/>
      <c r="DF31" s="637"/>
      <c r="DG31" s="637"/>
      <c r="DH31" s="637"/>
      <c r="DI31" s="637"/>
      <c r="DJ31" s="637"/>
      <c r="DK31" s="638"/>
      <c r="DL31" s="624">
        <v>30241</v>
      </c>
      <c r="DM31" s="637"/>
      <c r="DN31" s="637"/>
      <c r="DO31" s="637"/>
      <c r="DP31" s="637"/>
      <c r="DQ31" s="637"/>
      <c r="DR31" s="637"/>
      <c r="DS31" s="637"/>
      <c r="DT31" s="637"/>
      <c r="DU31" s="637"/>
      <c r="DV31" s="638"/>
      <c r="DW31" s="641">
        <v>1.6</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59041</v>
      </c>
      <c r="S32" s="619"/>
      <c r="T32" s="619"/>
      <c r="U32" s="619"/>
      <c r="V32" s="619"/>
      <c r="W32" s="619"/>
      <c r="X32" s="619"/>
      <c r="Y32" s="620"/>
      <c r="Z32" s="671">
        <v>1.7</v>
      </c>
      <c r="AA32" s="671"/>
      <c r="AB32" s="671"/>
      <c r="AC32" s="671"/>
      <c r="AD32" s="672">
        <v>2343</v>
      </c>
      <c r="AE32" s="672"/>
      <c r="AF32" s="672"/>
      <c r="AG32" s="672"/>
      <c r="AH32" s="672"/>
      <c r="AI32" s="672"/>
      <c r="AJ32" s="672"/>
      <c r="AK32" s="672"/>
      <c r="AL32" s="641">
        <v>0.1</v>
      </c>
      <c r="AM32" s="673"/>
      <c r="AN32" s="673"/>
      <c r="AO32" s="674"/>
      <c r="AP32" s="698"/>
      <c r="AQ32" s="699"/>
      <c r="AR32" s="699"/>
      <c r="AS32" s="699"/>
      <c r="AT32" s="702"/>
      <c r="AU32" s="183"/>
      <c r="AV32" s="183"/>
      <c r="AW32" s="183"/>
      <c r="AX32" s="599" t="s">
        <v>296</v>
      </c>
      <c r="AY32" s="600"/>
      <c r="AZ32" s="600"/>
      <c r="BA32" s="600"/>
      <c r="BB32" s="600"/>
      <c r="BC32" s="600"/>
      <c r="BD32" s="600"/>
      <c r="BE32" s="600"/>
      <c r="BF32" s="601"/>
      <c r="BG32" s="681">
        <v>99.2</v>
      </c>
      <c r="BH32" s="603"/>
      <c r="BI32" s="603"/>
      <c r="BJ32" s="603"/>
      <c r="BK32" s="603"/>
      <c r="BL32" s="603"/>
      <c r="BM32" s="666">
        <v>97.6</v>
      </c>
      <c r="BN32" s="603"/>
      <c r="BO32" s="603"/>
      <c r="BP32" s="603"/>
      <c r="BQ32" s="660"/>
      <c r="BR32" s="681">
        <v>99.4</v>
      </c>
      <c r="BS32" s="603"/>
      <c r="BT32" s="603"/>
      <c r="BU32" s="603"/>
      <c r="BV32" s="603"/>
      <c r="BW32" s="603"/>
      <c r="BX32" s="666">
        <v>97.7</v>
      </c>
      <c r="BY32" s="603"/>
      <c r="BZ32" s="603"/>
      <c r="CA32" s="603"/>
      <c r="CB32" s="660"/>
      <c r="CD32" s="692"/>
      <c r="CE32" s="693"/>
      <c r="CF32" s="655" t="s">
        <v>297</v>
      </c>
      <c r="CG32" s="652"/>
      <c r="CH32" s="652"/>
      <c r="CI32" s="652"/>
      <c r="CJ32" s="652"/>
      <c r="CK32" s="652"/>
      <c r="CL32" s="652"/>
      <c r="CM32" s="652"/>
      <c r="CN32" s="652"/>
      <c r="CO32" s="652"/>
      <c r="CP32" s="652"/>
      <c r="CQ32" s="653"/>
      <c r="CR32" s="618">
        <v>119</v>
      </c>
      <c r="CS32" s="619"/>
      <c r="CT32" s="619"/>
      <c r="CU32" s="619"/>
      <c r="CV32" s="619"/>
      <c r="CW32" s="619"/>
      <c r="CX32" s="619"/>
      <c r="CY32" s="620"/>
      <c r="CZ32" s="621">
        <v>0</v>
      </c>
      <c r="DA32" s="639"/>
      <c r="DB32" s="639"/>
      <c r="DC32" s="640"/>
      <c r="DD32" s="624">
        <v>119</v>
      </c>
      <c r="DE32" s="619"/>
      <c r="DF32" s="619"/>
      <c r="DG32" s="619"/>
      <c r="DH32" s="619"/>
      <c r="DI32" s="619"/>
      <c r="DJ32" s="619"/>
      <c r="DK32" s="620"/>
      <c r="DL32" s="624">
        <v>119</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529325</v>
      </c>
      <c r="S33" s="619"/>
      <c r="T33" s="619"/>
      <c r="U33" s="619"/>
      <c r="V33" s="619"/>
      <c r="W33" s="619"/>
      <c r="X33" s="619"/>
      <c r="Y33" s="620"/>
      <c r="Z33" s="671">
        <v>15.1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1809588</v>
      </c>
      <c r="CS33" s="637"/>
      <c r="CT33" s="637"/>
      <c r="CU33" s="637"/>
      <c r="CV33" s="637"/>
      <c r="CW33" s="637"/>
      <c r="CX33" s="637"/>
      <c r="CY33" s="638"/>
      <c r="CZ33" s="621">
        <v>54.1</v>
      </c>
      <c r="DA33" s="639"/>
      <c r="DB33" s="639"/>
      <c r="DC33" s="640"/>
      <c r="DD33" s="624">
        <v>1049006</v>
      </c>
      <c r="DE33" s="637"/>
      <c r="DF33" s="637"/>
      <c r="DG33" s="637"/>
      <c r="DH33" s="637"/>
      <c r="DI33" s="637"/>
      <c r="DJ33" s="637"/>
      <c r="DK33" s="638"/>
      <c r="DL33" s="624">
        <v>778401</v>
      </c>
      <c r="DM33" s="637"/>
      <c r="DN33" s="637"/>
      <c r="DO33" s="637"/>
      <c r="DP33" s="637"/>
      <c r="DQ33" s="637"/>
      <c r="DR33" s="637"/>
      <c r="DS33" s="637"/>
      <c r="DT33" s="637"/>
      <c r="DU33" s="637"/>
      <c r="DV33" s="638"/>
      <c r="DW33" s="641">
        <v>42.3</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402825</v>
      </c>
      <c r="CS34" s="619"/>
      <c r="CT34" s="619"/>
      <c r="CU34" s="619"/>
      <c r="CV34" s="619"/>
      <c r="CW34" s="619"/>
      <c r="CX34" s="619"/>
      <c r="CY34" s="620"/>
      <c r="CZ34" s="621">
        <v>12</v>
      </c>
      <c r="DA34" s="639"/>
      <c r="DB34" s="639"/>
      <c r="DC34" s="640"/>
      <c r="DD34" s="624">
        <v>285404</v>
      </c>
      <c r="DE34" s="619"/>
      <c r="DF34" s="619"/>
      <c r="DG34" s="619"/>
      <c r="DH34" s="619"/>
      <c r="DI34" s="619"/>
      <c r="DJ34" s="619"/>
      <c r="DK34" s="620"/>
      <c r="DL34" s="624">
        <v>194293</v>
      </c>
      <c r="DM34" s="619"/>
      <c r="DN34" s="619"/>
      <c r="DO34" s="619"/>
      <c r="DP34" s="619"/>
      <c r="DQ34" s="619"/>
      <c r="DR34" s="619"/>
      <c r="DS34" s="619"/>
      <c r="DT34" s="619"/>
      <c r="DU34" s="619"/>
      <c r="DV34" s="620"/>
      <c r="DW34" s="641">
        <v>10.6</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87925</v>
      </c>
      <c r="S35" s="619"/>
      <c r="T35" s="619"/>
      <c r="U35" s="619"/>
      <c r="V35" s="619"/>
      <c r="W35" s="619"/>
      <c r="X35" s="619"/>
      <c r="Y35" s="620"/>
      <c r="Z35" s="671">
        <v>2.5</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261636</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811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143440</v>
      </c>
      <c r="CS35" s="637"/>
      <c r="CT35" s="637"/>
      <c r="CU35" s="637"/>
      <c r="CV35" s="637"/>
      <c r="CW35" s="637"/>
      <c r="CX35" s="637"/>
      <c r="CY35" s="638"/>
      <c r="CZ35" s="621">
        <v>4.3</v>
      </c>
      <c r="DA35" s="639"/>
      <c r="DB35" s="639"/>
      <c r="DC35" s="640"/>
      <c r="DD35" s="624">
        <v>128803</v>
      </c>
      <c r="DE35" s="637"/>
      <c r="DF35" s="637"/>
      <c r="DG35" s="637"/>
      <c r="DH35" s="637"/>
      <c r="DI35" s="637"/>
      <c r="DJ35" s="637"/>
      <c r="DK35" s="638"/>
      <c r="DL35" s="624">
        <v>64460</v>
      </c>
      <c r="DM35" s="637"/>
      <c r="DN35" s="637"/>
      <c r="DO35" s="637"/>
      <c r="DP35" s="637"/>
      <c r="DQ35" s="637"/>
      <c r="DR35" s="637"/>
      <c r="DS35" s="637"/>
      <c r="DT35" s="637"/>
      <c r="DU35" s="637"/>
      <c r="DV35" s="638"/>
      <c r="DW35" s="641">
        <v>3.5</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3502150</v>
      </c>
      <c r="S36" s="659"/>
      <c r="T36" s="659"/>
      <c r="U36" s="659"/>
      <c r="V36" s="659"/>
      <c r="W36" s="659"/>
      <c r="X36" s="659"/>
      <c r="Y36" s="662"/>
      <c r="Z36" s="663">
        <v>100</v>
      </c>
      <c r="AA36" s="663"/>
      <c r="AB36" s="663"/>
      <c r="AC36" s="663"/>
      <c r="AD36" s="664">
        <v>1753420</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87673</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384</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908165</v>
      </c>
      <c r="CS36" s="619"/>
      <c r="CT36" s="619"/>
      <c r="CU36" s="619"/>
      <c r="CV36" s="619"/>
      <c r="CW36" s="619"/>
      <c r="CX36" s="619"/>
      <c r="CY36" s="620"/>
      <c r="CZ36" s="621">
        <v>27.2</v>
      </c>
      <c r="DA36" s="639"/>
      <c r="DB36" s="639"/>
      <c r="DC36" s="640"/>
      <c r="DD36" s="624">
        <v>317635</v>
      </c>
      <c r="DE36" s="619"/>
      <c r="DF36" s="619"/>
      <c r="DG36" s="619"/>
      <c r="DH36" s="619"/>
      <c r="DI36" s="619"/>
      <c r="DJ36" s="619"/>
      <c r="DK36" s="620"/>
      <c r="DL36" s="624">
        <v>275541</v>
      </c>
      <c r="DM36" s="619"/>
      <c r="DN36" s="619"/>
      <c r="DO36" s="619"/>
      <c r="DP36" s="619"/>
      <c r="DQ36" s="619"/>
      <c r="DR36" s="619"/>
      <c r="DS36" s="619"/>
      <c r="DT36" s="619"/>
      <c r="DU36" s="619"/>
      <c r="DV36" s="620"/>
      <c r="DW36" s="641">
        <v>15</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60799</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399</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130943</v>
      </c>
      <c r="CS37" s="637"/>
      <c r="CT37" s="637"/>
      <c r="CU37" s="637"/>
      <c r="CV37" s="637"/>
      <c r="CW37" s="637"/>
      <c r="CX37" s="637"/>
      <c r="CY37" s="638"/>
      <c r="CZ37" s="621">
        <v>3.9</v>
      </c>
      <c r="DA37" s="639"/>
      <c r="DB37" s="639"/>
      <c r="DC37" s="640"/>
      <c r="DD37" s="624">
        <v>128043</v>
      </c>
      <c r="DE37" s="637"/>
      <c r="DF37" s="637"/>
      <c r="DG37" s="637"/>
      <c r="DH37" s="637"/>
      <c r="DI37" s="637"/>
      <c r="DJ37" s="637"/>
      <c r="DK37" s="638"/>
      <c r="DL37" s="624">
        <v>127944</v>
      </c>
      <c r="DM37" s="637"/>
      <c r="DN37" s="637"/>
      <c r="DO37" s="637"/>
      <c r="DP37" s="637"/>
      <c r="DQ37" s="637"/>
      <c r="DR37" s="637"/>
      <c r="DS37" s="637"/>
      <c r="DT37" s="637"/>
      <c r="DU37" s="637"/>
      <c r="DV37" s="638"/>
      <c r="DW37" s="641">
        <v>6.9</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867</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261636</v>
      </c>
      <c r="CS38" s="619"/>
      <c r="CT38" s="619"/>
      <c r="CU38" s="619"/>
      <c r="CV38" s="619"/>
      <c r="CW38" s="619"/>
      <c r="CX38" s="619"/>
      <c r="CY38" s="620"/>
      <c r="CZ38" s="621">
        <v>7.8</v>
      </c>
      <c r="DA38" s="639"/>
      <c r="DB38" s="639"/>
      <c r="DC38" s="640"/>
      <c r="DD38" s="624">
        <v>244107</v>
      </c>
      <c r="DE38" s="619"/>
      <c r="DF38" s="619"/>
      <c r="DG38" s="619"/>
      <c r="DH38" s="619"/>
      <c r="DI38" s="619"/>
      <c r="DJ38" s="619"/>
      <c r="DK38" s="620"/>
      <c r="DL38" s="624">
        <v>244107</v>
      </c>
      <c r="DM38" s="619"/>
      <c r="DN38" s="619"/>
      <c r="DO38" s="619"/>
      <c r="DP38" s="619"/>
      <c r="DQ38" s="619"/>
      <c r="DR38" s="619"/>
      <c r="DS38" s="619"/>
      <c r="DT38" s="619"/>
      <c r="DU38" s="619"/>
      <c r="DV38" s="620"/>
      <c r="DW38" s="641">
        <v>13.3</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119</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91487</v>
      </c>
      <c r="CS39" s="637"/>
      <c r="CT39" s="637"/>
      <c r="CU39" s="637"/>
      <c r="CV39" s="637"/>
      <c r="CW39" s="637"/>
      <c r="CX39" s="637"/>
      <c r="CY39" s="638"/>
      <c r="CZ39" s="621">
        <v>2.7</v>
      </c>
      <c r="DA39" s="639"/>
      <c r="DB39" s="639"/>
      <c r="DC39" s="640"/>
      <c r="DD39" s="624">
        <v>73057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27107</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t="s">
        <v>108</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2035</v>
      </c>
      <c r="CS40" s="619"/>
      <c r="CT40" s="619"/>
      <c r="CU40" s="619"/>
      <c r="CV40" s="619"/>
      <c r="CW40" s="619"/>
      <c r="CX40" s="619"/>
      <c r="CY40" s="620"/>
      <c r="CZ40" s="621">
        <v>0.1</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86057</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t="s">
        <v>276</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276</v>
      </c>
      <c r="CS41" s="637"/>
      <c r="CT41" s="637"/>
      <c r="CU41" s="637"/>
      <c r="CV41" s="637"/>
      <c r="CW41" s="637"/>
      <c r="CX41" s="637"/>
      <c r="CY41" s="638"/>
      <c r="CZ41" s="621" t="s">
        <v>276</v>
      </c>
      <c r="DA41" s="639"/>
      <c r="DB41" s="639"/>
      <c r="DC41" s="640"/>
      <c r="DD41" s="624" t="s">
        <v>276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543414</v>
      </c>
      <c r="CS42" s="619"/>
      <c r="CT42" s="619"/>
      <c r="CU42" s="619"/>
      <c r="CV42" s="619"/>
      <c r="CW42" s="619"/>
      <c r="CX42" s="619"/>
      <c r="CY42" s="620"/>
      <c r="CZ42" s="621">
        <v>16.3</v>
      </c>
      <c r="DA42" s="622"/>
      <c r="DB42" s="622"/>
      <c r="DC42" s="623"/>
      <c r="DD42" s="624">
        <v>133845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34235</v>
      </c>
      <c r="CS43" s="637"/>
      <c r="CT43" s="637"/>
      <c r="CU43" s="637"/>
      <c r="CV43" s="637"/>
      <c r="CW43" s="637"/>
      <c r="CX43" s="637"/>
      <c r="CY43" s="638"/>
      <c r="CZ43" s="621">
        <v>1</v>
      </c>
      <c r="DA43" s="639"/>
      <c r="DB43" s="639"/>
      <c r="DC43" s="640"/>
      <c r="DD43" s="624">
        <v>34235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538063</v>
      </c>
      <c r="CS44" s="619"/>
      <c r="CT44" s="619"/>
      <c r="CU44" s="619"/>
      <c r="CV44" s="619"/>
      <c r="CW44" s="619"/>
      <c r="CX44" s="619"/>
      <c r="CY44" s="620"/>
      <c r="CZ44" s="621">
        <v>16.100000000000001</v>
      </c>
      <c r="DA44" s="622"/>
      <c r="DB44" s="622"/>
      <c r="DC44" s="623"/>
      <c r="DD44" s="624">
        <v>129098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388748</v>
      </c>
      <c r="CS45" s="637"/>
      <c r="CT45" s="637"/>
      <c r="CU45" s="637"/>
      <c r="CV45" s="637"/>
      <c r="CW45" s="637"/>
      <c r="CX45" s="637"/>
      <c r="CY45" s="638"/>
      <c r="CZ45" s="621">
        <v>11.6</v>
      </c>
      <c r="DA45" s="639"/>
      <c r="DB45" s="639"/>
      <c r="DC45" s="640"/>
      <c r="DD45" s="624">
        <v>15710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149315</v>
      </c>
      <c r="CS46" s="619"/>
      <c r="CT46" s="619"/>
      <c r="CU46" s="619"/>
      <c r="CV46" s="619"/>
      <c r="CW46" s="619"/>
      <c r="CX46" s="619"/>
      <c r="CY46" s="620"/>
      <c r="CZ46" s="621">
        <v>4.5</v>
      </c>
      <c r="DA46" s="622"/>
      <c r="DB46" s="622"/>
      <c r="DC46" s="623"/>
      <c r="DD46" s="624">
        <v>113388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5351</v>
      </c>
      <c r="CS47" s="637"/>
      <c r="CT47" s="637"/>
      <c r="CU47" s="637"/>
      <c r="CV47" s="637"/>
      <c r="CW47" s="637"/>
      <c r="CX47" s="637"/>
      <c r="CY47" s="638"/>
      <c r="CZ47" s="621">
        <v>0.2</v>
      </c>
      <c r="DA47" s="639"/>
      <c r="DB47" s="639"/>
      <c r="DC47" s="640"/>
      <c r="DD47" s="624">
        <v>4747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3343045</v>
      </c>
      <c r="CS49" s="603"/>
      <c r="CT49" s="603"/>
      <c r="CU49" s="603"/>
      <c r="CV49" s="603"/>
      <c r="CW49" s="603"/>
      <c r="CX49" s="603"/>
      <c r="CY49" s="604"/>
      <c r="CZ49" s="605">
        <v>100</v>
      </c>
      <c r="DA49" s="606"/>
      <c r="DB49" s="606"/>
      <c r="DC49" s="607"/>
      <c r="DD49" s="608">
        <v>2037642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25" zoomScaleSheetLayoutView="70" workbookViewId="0">
      <selection activeCell="CY106" sqref="CY106"/>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3502</v>
      </c>
      <c r="R7" s="1131"/>
      <c r="S7" s="1131"/>
      <c r="T7" s="1131"/>
      <c r="U7" s="1131"/>
      <c r="V7" s="1131">
        <v>3343</v>
      </c>
      <c r="W7" s="1131"/>
      <c r="X7" s="1131"/>
      <c r="Y7" s="1131"/>
      <c r="Z7" s="1131"/>
      <c r="AA7" s="1131">
        <v>159</v>
      </c>
      <c r="AB7" s="1131"/>
      <c r="AC7" s="1131"/>
      <c r="AD7" s="1131"/>
      <c r="AE7" s="1132"/>
      <c r="AF7" s="1133">
        <v>129</v>
      </c>
      <c r="AG7" s="1134"/>
      <c r="AH7" s="1134"/>
      <c r="AI7" s="1134"/>
      <c r="AJ7" s="1135"/>
      <c r="AK7" s="1117" t="s">
        <v>529</v>
      </c>
      <c r="AL7" s="1118"/>
      <c r="AM7" s="1118"/>
      <c r="AN7" s="1118"/>
      <c r="AO7" s="1118"/>
      <c r="AP7" s="1118">
        <v>2791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534</v>
      </c>
      <c r="BT7" s="1122"/>
      <c r="BU7" s="1122"/>
      <c r="BV7" s="1122"/>
      <c r="BW7" s="1122"/>
      <c r="BX7" s="1122"/>
      <c r="BY7" s="1122"/>
      <c r="BZ7" s="1122"/>
      <c r="CA7" s="1122"/>
      <c r="CB7" s="1122"/>
      <c r="CC7" s="1122"/>
      <c r="CD7" s="1122"/>
      <c r="CE7" s="1122"/>
      <c r="CF7" s="1122"/>
      <c r="CG7" s="1123"/>
      <c r="CH7" s="1114">
        <v>3</v>
      </c>
      <c r="CI7" s="1115"/>
      <c r="CJ7" s="1115"/>
      <c r="CK7" s="1115"/>
      <c r="CL7" s="1116"/>
      <c r="CM7" s="1114">
        <v>-12</v>
      </c>
      <c r="CN7" s="1115"/>
      <c r="CO7" s="1115"/>
      <c r="CP7" s="1115"/>
      <c r="CQ7" s="1116"/>
      <c r="CR7" s="1114">
        <v>50</v>
      </c>
      <c r="CS7" s="1115"/>
      <c r="CT7" s="1115"/>
      <c r="CU7" s="1115"/>
      <c r="CV7" s="1116"/>
      <c r="CW7" s="1114" t="s">
        <v>529</v>
      </c>
      <c r="CX7" s="1115"/>
      <c r="CY7" s="1115"/>
      <c r="CZ7" s="1115"/>
      <c r="DA7" s="1116"/>
      <c r="DB7" s="1114">
        <v>19</v>
      </c>
      <c r="DC7" s="1115"/>
      <c r="DD7" s="1115"/>
      <c r="DE7" s="1115"/>
      <c r="DF7" s="1116"/>
      <c r="DG7" s="1114" t="s">
        <v>529</v>
      </c>
      <c r="DH7" s="1115"/>
      <c r="DI7" s="1115"/>
      <c r="DJ7" s="1115"/>
      <c r="DK7" s="1116"/>
      <c r="DL7" s="1114" t="s">
        <v>529</v>
      </c>
      <c r="DM7" s="1115"/>
      <c r="DN7" s="1115"/>
      <c r="DO7" s="1115"/>
      <c r="DP7" s="1116"/>
      <c r="DQ7" s="1114" t="s">
        <v>529</v>
      </c>
      <c r="DR7" s="1115"/>
      <c r="DS7" s="1115"/>
      <c r="DT7" s="1115"/>
      <c r="DU7" s="1116"/>
      <c r="DV7" s="1141"/>
      <c r="DW7" s="1142"/>
      <c r="DX7" s="1142"/>
      <c r="DY7" s="1142"/>
      <c r="DZ7" s="1143"/>
      <c r="EA7" s="205"/>
    </row>
    <row r="8" spans="1:131" s="206" customFormat="1" ht="26.25" customHeight="1" x14ac:dyDescent="0.15">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362</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3502</v>
      </c>
      <c r="R23" s="1095"/>
      <c r="S23" s="1095"/>
      <c r="T23" s="1095"/>
      <c r="U23" s="1095"/>
      <c r="V23" s="1095">
        <v>3343</v>
      </c>
      <c r="W23" s="1095"/>
      <c r="X23" s="1095"/>
      <c r="Y23" s="1095"/>
      <c r="Z23" s="1095"/>
      <c r="AA23" s="1095">
        <v>159</v>
      </c>
      <c r="AB23" s="1095"/>
      <c r="AC23" s="1095"/>
      <c r="AD23" s="1095"/>
      <c r="AE23" s="1096"/>
      <c r="AF23" s="1097">
        <v>129</v>
      </c>
      <c r="AG23" s="1095"/>
      <c r="AH23" s="1095"/>
      <c r="AI23" s="1095"/>
      <c r="AJ23" s="1098"/>
      <c r="AK23" s="1099"/>
      <c r="AL23" s="1100"/>
      <c r="AM23" s="1100"/>
      <c r="AN23" s="1100"/>
      <c r="AO23" s="1100"/>
      <c r="AP23" s="1095">
        <v>2791</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173</v>
      </c>
      <c r="R28" s="1080"/>
      <c r="S28" s="1080"/>
      <c r="T28" s="1080"/>
      <c r="U28" s="1080"/>
      <c r="V28" s="1080">
        <v>172</v>
      </c>
      <c r="W28" s="1080"/>
      <c r="X28" s="1080"/>
      <c r="Y28" s="1080"/>
      <c r="Z28" s="1080"/>
      <c r="AA28" s="1080">
        <v>1</v>
      </c>
      <c r="AB28" s="1080"/>
      <c r="AC28" s="1080"/>
      <c r="AD28" s="1080"/>
      <c r="AE28" s="1081"/>
      <c r="AF28" s="1082">
        <v>1</v>
      </c>
      <c r="AG28" s="1080"/>
      <c r="AH28" s="1080"/>
      <c r="AI28" s="1080"/>
      <c r="AJ28" s="1083"/>
      <c r="AK28" s="1084">
        <v>21</v>
      </c>
      <c r="AL28" s="1072"/>
      <c r="AM28" s="1072"/>
      <c r="AN28" s="1072"/>
      <c r="AO28" s="1072"/>
      <c r="AP28" s="1072" t="s">
        <v>529</v>
      </c>
      <c r="AQ28" s="1072"/>
      <c r="AR28" s="1072"/>
      <c r="AS28" s="1072"/>
      <c r="AT28" s="1072"/>
      <c r="AU28" s="1072" t="s">
        <v>529</v>
      </c>
      <c r="AV28" s="1072"/>
      <c r="AW28" s="1072"/>
      <c r="AX28" s="1072"/>
      <c r="AY28" s="1072"/>
      <c r="AZ28" s="1073" t="s">
        <v>529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376</v>
      </c>
      <c r="C29" s="1058"/>
      <c r="D29" s="1058"/>
      <c r="E29" s="1058"/>
      <c r="F29" s="1058"/>
      <c r="G29" s="1058"/>
      <c r="H29" s="1058"/>
      <c r="I29" s="1058"/>
      <c r="J29" s="1058"/>
      <c r="K29" s="1058"/>
      <c r="L29" s="1058"/>
      <c r="M29" s="1058"/>
      <c r="N29" s="1058"/>
      <c r="O29" s="1058"/>
      <c r="P29" s="1059"/>
      <c r="Q29" s="1069">
        <v>43</v>
      </c>
      <c r="R29" s="1070"/>
      <c r="S29" s="1070"/>
      <c r="T29" s="1070"/>
      <c r="U29" s="1070"/>
      <c r="V29" s="1070">
        <v>43</v>
      </c>
      <c r="W29" s="1070"/>
      <c r="X29" s="1070"/>
      <c r="Y29" s="1070"/>
      <c r="Z29" s="1070"/>
      <c r="AA29" s="1070" t="s">
        <v>529</v>
      </c>
      <c r="AB29" s="1070"/>
      <c r="AC29" s="1070"/>
      <c r="AD29" s="1070"/>
      <c r="AE29" s="1071"/>
      <c r="AF29" s="1063" t="s">
        <v>108</v>
      </c>
      <c r="AG29" s="1064"/>
      <c r="AH29" s="1064"/>
      <c r="AI29" s="1064"/>
      <c r="AJ29" s="1065"/>
      <c r="AK29" s="1006">
        <v>6</v>
      </c>
      <c r="AL29" s="997"/>
      <c r="AM29" s="997"/>
      <c r="AN29" s="997"/>
      <c r="AO29" s="997"/>
      <c r="AP29" s="997">
        <v>75</v>
      </c>
      <c r="AQ29" s="997"/>
      <c r="AR29" s="997"/>
      <c r="AS29" s="997"/>
      <c r="AT29" s="997"/>
      <c r="AU29" s="997">
        <v>75</v>
      </c>
      <c r="AV29" s="997"/>
      <c r="AW29" s="997"/>
      <c r="AX29" s="997"/>
      <c r="AY29" s="997"/>
      <c r="AZ29" s="1068" t="s">
        <v>529</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377</v>
      </c>
      <c r="C30" s="1058"/>
      <c r="D30" s="1058"/>
      <c r="E30" s="1058"/>
      <c r="F30" s="1058"/>
      <c r="G30" s="1058"/>
      <c r="H30" s="1058"/>
      <c r="I30" s="1058"/>
      <c r="J30" s="1058"/>
      <c r="K30" s="1058"/>
      <c r="L30" s="1058"/>
      <c r="M30" s="1058"/>
      <c r="N30" s="1058"/>
      <c r="O30" s="1058"/>
      <c r="P30" s="1059"/>
      <c r="Q30" s="1069">
        <v>28</v>
      </c>
      <c r="R30" s="1070"/>
      <c r="S30" s="1070"/>
      <c r="T30" s="1070"/>
      <c r="U30" s="1070"/>
      <c r="V30" s="1070">
        <v>28</v>
      </c>
      <c r="W30" s="1070"/>
      <c r="X30" s="1070"/>
      <c r="Y30" s="1070"/>
      <c r="Z30" s="1070"/>
      <c r="AA30" s="1070">
        <v>0</v>
      </c>
      <c r="AB30" s="1070"/>
      <c r="AC30" s="1070"/>
      <c r="AD30" s="1070"/>
      <c r="AE30" s="1071"/>
      <c r="AF30" s="1063">
        <v>0</v>
      </c>
      <c r="AG30" s="1064"/>
      <c r="AH30" s="1064"/>
      <c r="AI30" s="1064"/>
      <c r="AJ30" s="1065"/>
      <c r="AK30" s="1006">
        <v>10</v>
      </c>
      <c r="AL30" s="997"/>
      <c r="AM30" s="997"/>
      <c r="AN30" s="997"/>
      <c r="AO30" s="997"/>
      <c r="AP30" s="997" t="s">
        <v>529</v>
      </c>
      <c r="AQ30" s="997"/>
      <c r="AR30" s="997"/>
      <c r="AS30" s="997"/>
      <c r="AT30" s="997"/>
      <c r="AU30" s="997" t="s">
        <v>529</v>
      </c>
      <c r="AV30" s="997"/>
      <c r="AW30" s="997"/>
      <c r="AX30" s="997"/>
      <c r="AY30" s="997"/>
      <c r="AZ30" s="1068" t="s">
        <v>529</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378</v>
      </c>
      <c r="C31" s="1058"/>
      <c r="D31" s="1058"/>
      <c r="E31" s="1058"/>
      <c r="F31" s="1058"/>
      <c r="G31" s="1058"/>
      <c r="H31" s="1058"/>
      <c r="I31" s="1058"/>
      <c r="J31" s="1058"/>
      <c r="K31" s="1058"/>
      <c r="L31" s="1058"/>
      <c r="M31" s="1058"/>
      <c r="N31" s="1058"/>
      <c r="O31" s="1058"/>
      <c r="P31" s="1059"/>
      <c r="Q31" s="1069">
        <v>171</v>
      </c>
      <c r="R31" s="1070"/>
      <c r="S31" s="1070"/>
      <c r="T31" s="1070"/>
      <c r="U31" s="1070"/>
      <c r="V31" s="1070">
        <v>169</v>
      </c>
      <c r="W31" s="1070"/>
      <c r="X31" s="1070"/>
      <c r="Y31" s="1070"/>
      <c r="Z31" s="1070"/>
      <c r="AA31" s="1070">
        <v>2</v>
      </c>
      <c r="AB31" s="1070"/>
      <c r="AC31" s="1070"/>
      <c r="AD31" s="1070"/>
      <c r="AE31" s="1071"/>
      <c r="AF31" s="1063">
        <v>2</v>
      </c>
      <c r="AG31" s="1064"/>
      <c r="AH31" s="1064"/>
      <c r="AI31" s="1064"/>
      <c r="AJ31" s="1065"/>
      <c r="AK31" s="1006">
        <v>61</v>
      </c>
      <c r="AL31" s="997"/>
      <c r="AM31" s="997"/>
      <c r="AN31" s="997"/>
      <c r="AO31" s="997"/>
      <c r="AP31" s="997">
        <v>521</v>
      </c>
      <c r="AQ31" s="997"/>
      <c r="AR31" s="997"/>
      <c r="AS31" s="997"/>
      <c r="AT31" s="997"/>
      <c r="AU31" s="997">
        <v>422</v>
      </c>
      <c r="AV31" s="997"/>
      <c r="AW31" s="997"/>
      <c r="AX31" s="997"/>
      <c r="AY31" s="997"/>
      <c r="AZ31" s="1068" t="s">
        <v>529</v>
      </c>
      <c r="BA31" s="1068"/>
      <c r="BB31" s="1068"/>
      <c r="BC31" s="1068"/>
      <c r="BD31" s="1068"/>
      <c r="BE31" s="1052" t="s">
        <v>379</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380</v>
      </c>
      <c r="C32" s="1058"/>
      <c r="D32" s="1058"/>
      <c r="E32" s="1058"/>
      <c r="F32" s="1058"/>
      <c r="G32" s="1058"/>
      <c r="H32" s="1058"/>
      <c r="I32" s="1058"/>
      <c r="J32" s="1058"/>
      <c r="K32" s="1058"/>
      <c r="L32" s="1058"/>
      <c r="M32" s="1058"/>
      <c r="N32" s="1058"/>
      <c r="O32" s="1058"/>
      <c r="P32" s="1059"/>
      <c r="Q32" s="1069">
        <v>118</v>
      </c>
      <c r="R32" s="1070"/>
      <c r="S32" s="1070"/>
      <c r="T32" s="1070"/>
      <c r="U32" s="1070"/>
      <c r="V32" s="1070">
        <v>115</v>
      </c>
      <c r="W32" s="1070"/>
      <c r="X32" s="1070"/>
      <c r="Y32" s="1070"/>
      <c r="Z32" s="1070"/>
      <c r="AA32" s="1070">
        <v>3</v>
      </c>
      <c r="AB32" s="1070"/>
      <c r="AC32" s="1070"/>
      <c r="AD32" s="1070"/>
      <c r="AE32" s="1071"/>
      <c r="AF32" s="1063">
        <v>3</v>
      </c>
      <c r="AG32" s="1064"/>
      <c r="AH32" s="1064"/>
      <c r="AI32" s="1064"/>
      <c r="AJ32" s="1065"/>
      <c r="AK32" s="1006">
        <v>88</v>
      </c>
      <c r="AL32" s="997"/>
      <c r="AM32" s="997"/>
      <c r="AN32" s="997"/>
      <c r="AO32" s="997"/>
      <c r="AP32" s="997">
        <v>640</v>
      </c>
      <c r="AQ32" s="997"/>
      <c r="AR32" s="997"/>
      <c r="AS32" s="997"/>
      <c r="AT32" s="997"/>
      <c r="AU32" s="997">
        <v>640</v>
      </c>
      <c r="AV32" s="997"/>
      <c r="AW32" s="997"/>
      <c r="AX32" s="997"/>
      <c r="AY32" s="997"/>
      <c r="AZ32" s="1068" t="s">
        <v>529</v>
      </c>
      <c r="BA32" s="1068"/>
      <c r="BB32" s="1068"/>
      <c r="BC32" s="1068"/>
      <c r="BD32" s="1068"/>
      <c r="BE32" s="1052" t="s">
        <v>379</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c r="C33" s="1058"/>
      <c r="D33" s="1058"/>
      <c r="E33" s="1058"/>
      <c r="F33" s="1058"/>
      <c r="G33" s="1058"/>
      <c r="H33" s="1058"/>
      <c r="I33" s="1058"/>
      <c r="J33" s="1058"/>
      <c r="K33" s="1058"/>
      <c r="L33" s="1058"/>
      <c r="M33" s="1058"/>
      <c r="N33" s="1058"/>
      <c r="O33" s="1058"/>
      <c r="P33" s="1059"/>
      <c r="Q33" s="1069"/>
      <c r="R33" s="1070"/>
      <c r="S33" s="1070"/>
      <c r="T33" s="1070"/>
      <c r="U33" s="1070"/>
      <c r="V33" s="1070"/>
      <c r="W33" s="1070"/>
      <c r="X33" s="1070"/>
      <c r="Y33" s="1070"/>
      <c r="Z33" s="1070"/>
      <c r="AA33" s="1070"/>
      <c r="AB33" s="1070"/>
      <c r="AC33" s="1070"/>
      <c r="AD33" s="1070"/>
      <c r="AE33" s="1071"/>
      <c r="AF33" s="1063"/>
      <c r="AG33" s="1064"/>
      <c r="AH33" s="1064"/>
      <c r="AI33" s="1064"/>
      <c r="AJ33" s="1065"/>
      <c r="AK33" s="1006"/>
      <c r="AL33" s="997"/>
      <c r="AM33" s="997"/>
      <c r="AN33" s="997"/>
      <c r="AO33" s="997"/>
      <c r="AP33" s="997"/>
      <c r="AQ33" s="997"/>
      <c r="AR33" s="997"/>
      <c r="AS33" s="997"/>
      <c r="AT33" s="997"/>
      <c r="AU33" s="997"/>
      <c r="AV33" s="997"/>
      <c r="AW33" s="997"/>
      <c r="AX33" s="997"/>
      <c r="AY33" s="997"/>
      <c r="AZ33" s="1068"/>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381</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6</v>
      </c>
      <c r="AG63" s="985"/>
      <c r="AH63" s="985"/>
      <c r="AI63" s="985"/>
      <c r="AJ63" s="1050"/>
      <c r="AK63" s="1051"/>
      <c r="AL63" s="989"/>
      <c r="AM63" s="989"/>
      <c r="AN63" s="989"/>
      <c r="AO63" s="989"/>
      <c r="AP63" s="985">
        <v>1236</v>
      </c>
      <c r="AQ63" s="985"/>
      <c r="AR63" s="985"/>
      <c r="AS63" s="985"/>
      <c r="AT63" s="985"/>
      <c r="AU63" s="985">
        <v>1137</v>
      </c>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384</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385</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530</v>
      </c>
      <c r="C68" s="1012"/>
      <c r="D68" s="1012"/>
      <c r="E68" s="1012"/>
      <c r="F68" s="1012"/>
      <c r="G68" s="1012"/>
      <c r="H68" s="1012"/>
      <c r="I68" s="1012"/>
      <c r="J68" s="1012"/>
      <c r="K68" s="1012"/>
      <c r="L68" s="1012"/>
      <c r="M68" s="1012"/>
      <c r="N68" s="1012"/>
      <c r="O68" s="1012"/>
      <c r="P68" s="1013"/>
      <c r="Q68" s="1014">
        <v>96</v>
      </c>
      <c r="R68" s="1008"/>
      <c r="S68" s="1008"/>
      <c r="T68" s="1008"/>
      <c r="U68" s="1008"/>
      <c r="V68" s="1008">
        <v>92</v>
      </c>
      <c r="W68" s="1008"/>
      <c r="X68" s="1008"/>
      <c r="Y68" s="1008"/>
      <c r="Z68" s="1008"/>
      <c r="AA68" s="1008">
        <v>4</v>
      </c>
      <c r="AB68" s="1008"/>
      <c r="AC68" s="1008"/>
      <c r="AD68" s="1008"/>
      <c r="AE68" s="1008"/>
      <c r="AF68" s="1008">
        <v>4</v>
      </c>
      <c r="AG68" s="1008"/>
      <c r="AH68" s="1008"/>
      <c r="AI68" s="1008"/>
      <c r="AJ68" s="1008"/>
      <c r="AK68" s="1008" t="s">
        <v>529</v>
      </c>
      <c r="AL68" s="1008"/>
      <c r="AM68" s="1008"/>
      <c r="AN68" s="1008"/>
      <c r="AO68" s="1008"/>
      <c r="AP68" s="1008" t="s">
        <v>529</v>
      </c>
      <c r="AQ68" s="1008"/>
      <c r="AR68" s="1008"/>
      <c r="AS68" s="1008"/>
      <c r="AT68" s="1008"/>
      <c r="AU68" s="1008" t="s">
        <v>529</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531</v>
      </c>
      <c r="C69" s="1001"/>
      <c r="D69" s="1001"/>
      <c r="E69" s="1001"/>
      <c r="F69" s="1001"/>
      <c r="G69" s="1001"/>
      <c r="H69" s="1001"/>
      <c r="I69" s="1001"/>
      <c r="J69" s="1001"/>
      <c r="K69" s="1001"/>
      <c r="L69" s="1001"/>
      <c r="M69" s="1001"/>
      <c r="N69" s="1001"/>
      <c r="O69" s="1001"/>
      <c r="P69" s="1002"/>
      <c r="Q69" s="1003">
        <v>161</v>
      </c>
      <c r="R69" s="997"/>
      <c r="S69" s="997"/>
      <c r="T69" s="997"/>
      <c r="U69" s="997"/>
      <c r="V69" s="997">
        <v>152</v>
      </c>
      <c r="W69" s="997"/>
      <c r="X69" s="997"/>
      <c r="Y69" s="997"/>
      <c r="Z69" s="997"/>
      <c r="AA69" s="997">
        <v>9</v>
      </c>
      <c r="AB69" s="997"/>
      <c r="AC69" s="997"/>
      <c r="AD69" s="997"/>
      <c r="AE69" s="997"/>
      <c r="AF69" s="997">
        <v>9</v>
      </c>
      <c r="AG69" s="997"/>
      <c r="AH69" s="997"/>
      <c r="AI69" s="997"/>
      <c r="AJ69" s="997"/>
      <c r="AK69" s="997" t="s">
        <v>529</v>
      </c>
      <c r="AL69" s="997"/>
      <c r="AM69" s="997"/>
      <c r="AN69" s="997"/>
      <c r="AO69" s="997"/>
      <c r="AP69" s="997" t="s">
        <v>529</v>
      </c>
      <c r="AQ69" s="997"/>
      <c r="AR69" s="997"/>
      <c r="AS69" s="997"/>
      <c r="AT69" s="997"/>
      <c r="AU69" s="997" t="s">
        <v>529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532</v>
      </c>
      <c r="C70" s="1001"/>
      <c r="D70" s="1001"/>
      <c r="E70" s="1001"/>
      <c r="F70" s="1001"/>
      <c r="G70" s="1001"/>
      <c r="H70" s="1001"/>
      <c r="I70" s="1001"/>
      <c r="J70" s="1001"/>
      <c r="K70" s="1001"/>
      <c r="L70" s="1001"/>
      <c r="M70" s="1001"/>
      <c r="N70" s="1001"/>
      <c r="O70" s="1001"/>
      <c r="P70" s="1002"/>
      <c r="Q70" s="1003">
        <v>1266</v>
      </c>
      <c r="R70" s="997"/>
      <c r="S70" s="997"/>
      <c r="T70" s="997"/>
      <c r="U70" s="997"/>
      <c r="V70" s="997">
        <v>1259</v>
      </c>
      <c r="W70" s="997"/>
      <c r="X70" s="997"/>
      <c r="Y70" s="997"/>
      <c r="Z70" s="997"/>
      <c r="AA70" s="997">
        <v>7</v>
      </c>
      <c r="AB70" s="997"/>
      <c r="AC70" s="997"/>
      <c r="AD70" s="997"/>
      <c r="AE70" s="997"/>
      <c r="AF70" s="997">
        <v>7</v>
      </c>
      <c r="AG70" s="997"/>
      <c r="AH70" s="997"/>
      <c r="AI70" s="997"/>
      <c r="AJ70" s="997"/>
      <c r="AK70" s="997" t="s">
        <v>529</v>
      </c>
      <c r="AL70" s="997"/>
      <c r="AM70" s="997"/>
      <c r="AN70" s="997"/>
      <c r="AO70" s="997"/>
      <c r="AP70" s="997">
        <v>507</v>
      </c>
      <c r="AQ70" s="997"/>
      <c r="AR70" s="997"/>
      <c r="AS70" s="997"/>
      <c r="AT70" s="997"/>
      <c r="AU70" s="997">
        <v>43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533</v>
      </c>
      <c r="C71" s="1001"/>
      <c r="D71" s="1001"/>
      <c r="E71" s="1001"/>
      <c r="F71" s="1001"/>
      <c r="G71" s="1001"/>
      <c r="H71" s="1001"/>
      <c r="I71" s="1001"/>
      <c r="J71" s="1001"/>
      <c r="K71" s="1001"/>
      <c r="L71" s="1001"/>
      <c r="M71" s="1001"/>
      <c r="N71" s="1001"/>
      <c r="O71" s="1001"/>
      <c r="P71" s="1002"/>
      <c r="Q71" s="1003">
        <v>12</v>
      </c>
      <c r="R71" s="997"/>
      <c r="S71" s="997"/>
      <c r="T71" s="997"/>
      <c r="U71" s="997"/>
      <c r="V71" s="997">
        <v>12</v>
      </c>
      <c r="W71" s="997"/>
      <c r="X71" s="997"/>
      <c r="Y71" s="997"/>
      <c r="Z71" s="997"/>
      <c r="AA71" s="997">
        <v>0</v>
      </c>
      <c r="AB71" s="997"/>
      <c r="AC71" s="997"/>
      <c r="AD71" s="997"/>
      <c r="AE71" s="997"/>
      <c r="AF71" s="997">
        <v>0</v>
      </c>
      <c r="AG71" s="997"/>
      <c r="AH71" s="997"/>
      <c r="AI71" s="997"/>
      <c r="AJ71" s="997"/>
      <c r="AK71" s="997" t="s">
        <v>529</v>
      </c>
      <c r="AL71" s="997"/>
      <c r="AM71" s="997"/>
      <c r="AN71" s="997"/>
      <c r="AO71" s="997"/>
      <c r="AP71" s="997" t="s">
        <v>529</v>
      </c>
      <c r="AQ71" s="997"/>
      <c r="AR71" s="997"/>
      <c r="AS71" s="997"/>
      <c r="AT71" s="997"/>
      <c r="AU71" s="997" t="s">
        <v>529</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20</v>
      </c>
      <c r="AG88" s="985"/>
      <c r="AH88" s="985"/>
      <c r="AI88" s="985"/>
      <c r="AJ88" s="985"/>
      <c r="AK88" s="989"/>
      <c r="AL88" s="989"/>
      <c r="AM88" s="989"/>
      <c r="AN88" s="989"/>
      <c r="AO88" s="989"/>
      <c r="AP88" s="985">
        <v>507</v>
      </c>
      <c r="AQ88" s="985"/>
      <c r="AR88" s="985"/>
      <c r="AS88" s="985"/>
      <c r="AT88" s="985"/>
      <c r="AU88" s="985">
        <v>43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50</v>
      </c>
      <c r="CS102" s="977"/>
      <c r="CT102" s="977"/>
      <c r="CU102" s="977"/>
      <c r="CV102" s="978"/>
      <c r="CW102" s="976" t="s">
        <v>529</v>
      </c>
      <c r="CX102" s="977"/>
      <c r="CY102" s="977"/>
      <c r="CZ102" s="977"/>
      <c r="DA102" s="978"/>
      <c r="DB102" s="976">
        <v>19</v>
      </c>
      <c r="DC102" s="977"/>
      <c r="DD102" s="977"/>
      <c r="DE102" s="977"/>
      <c r="DF102" s="978"/>
      <c r="DG102" s="976" t="s">
        <v>529</v>
      </c>
      <c r="DH102" s="977"/>
      <c r="DI102" s="977"/>
      <c r="DJ102" s="977"/>
      <c r="DK102" s="978"/>
      <c r="DL102" s="976" t="s">
        <v>529</v>
      </c>
      <c r="DM102" s="977"/>
      <c r="DN102" s="977"/>
      <c r="DO102" s="977"/>
      <c r="DP102" s="978"/>
      <c r="DQ102" s="976" t="s">
        <v>529</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284</v>
      </c>
      <c r="AG109" s="918"/>
      <c r="AH109" s="918"/>
      <c r="AI109" s="918"/>
      <c r="AJ109" s="919"/>
      <c r="AK109" s="920" t="s">
        <v>283</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284</v>
      </c>
      <c r="BW109" s="918"/>
      <c r="BX109" s="918"/>
      <c r="BY109" s="918"/>
      <c r="BZ109" s="919"/>
      <c r="CA109" s="920" t="s">
        <v>283</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284</v>
      </c>
      <c r="DM109" s="918"/>
      <c r="DN109" s="918"/>
      <c r="DO109" s="918"/>
      <c r="DP109" s="919"/>
      <c r="DQ109" s="920" t="s">
        <v>283</v>
      </c>
      <c r="DR109" s="918"/>
      <c r="DS109" s="918"/>
      <c r="DT109" s="918"/>
      <c r="DU109" s="919"/>
      <c r="DV109" s="920" t="s">
        <v>396</v>
      </c>
      <c r="DW109" s="918"/>
      <c r="DX109" s="918"/>
      <c r="DY109" s="918"/>
      <c r="DZ109" s="949"/>
    </row>
    <row r="110" spans="1:131" s="197" customFormat="1" ht="26.25" customHeight="1" x14ac:dyDescent="0.15">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310497</v>
      </c>
      <c r="AB110" s="903"/>
      <c r="AC110" s="903"/>
      <c r="AD110" s="903"/>
      <c r="AE110" s="904"/>
      <c r="AF110" s="905">
        <v>305215</v>
      </c>
      <c r="AG110" s="903"/>
      <c r="AH110" s="903"/>
      <c r="AI110" s="903"/>
      <c r="AJ110" s="904"/>
      <c r="AK110" s="905">
        <v>298879</v>
      </c>
      <c r="AL110" s="903"/>
      <c r="AM110" s="903"/>
      <c r="AN110" s="903"/>
      <c r="AO110" s="904"/>
      <c r="AP110" s="906">
        <v>19.100000000000001</v>
      </c>
      <c r="AQ110" s="907"/>
      <c r="AR110" s="907"/>
      <c r="AS110" s="907"/>
      <c r="AT110" s="908"/>
      <c r="AU110" s="950" t="s">
        <v>60</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2584379</v>
      </c>
      <c r="BR110" s="830"/>
      <c r="BS110" s="830"/>
      <c r="BT110" s="830"/>
      <c r="BU110" s="830"/>
      <c r="BV110" s="830">
        <v>2530499</v>
      </c>
      <c r="BW110" s="830"/>
      <c r="BX110" s="830"/>
      <c r="BY110" s="830"/>
      <c r="BZ110" s="830"/>
      <c r="CA110" s="830">
        <v>2791186</v>
      </c>
      <c r="CB110" s="830"/>
      <c r="CC110" s="830"/>
      <c r="CD110" s="830"/>
      <c r="CE110" s="830"/>
      <c r="CF110" s="891">
        <v>178.8</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402</v>
      </c>
      <c r="DH110" s="830"/>
      <c r="DI110" s="830"/>
      <c r="DJ110" s="830"/>
      <c r="DK110" s="830"/>
      <c r="DL110" s="830" t="s">
        <v>402</v>
      </c>
      <c r="DM110" s="830"/>
      <c r="DN110" s="830"/>
      <c r="DO110" s="830"/>
      <c r="DP110" s="830"/>
      <c r="DQ110" s="830" t="s">
        <v>402</v>
      </c>
      <c r="DR110" s="830"/>
      <c r="DS110" s="830"/>
      <c r="DT110" s="830"/>
      <c r="DU110" s="830"/>
      <c r="DV110" s="831" t="s">
        <v>402</v>
      </c>
      <c r="DW110" s="831"/>
      <c r="DX110" s="831"/>
      <c r="DY110" s="831"/>
      <c r="DZ110" s="832"/>
    </row>
    <row r="111" spans="1:131" s="197" customFormat="1" ht="26.25" customHeight="1" x14ac:dyDescent="0.15">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402</v>
      </c>
      <c r="AB111" s="939"/>
      <c r="AC111" s="939"/>
      <c r="AD111" s="939"/>
      <c r="AE111" s="940"/>
      <c r="AF111" s="941" t="s">
        <v>402</v>
      </c>
      <c r="AG111" s="939"/>
      <c r="AH111" s="939"/>
      <c r="AI111" s="939"/>
      <c r="AJ111" s="940"/>
      <c r="AK111" s="941" t="s">
        <v>402</v>
      </c>
      <c r="AL111" s="939"/>
      <c r="AM111" s="939"/>
      <c r="AN111" s="939"/>
      <c r="AO111" s="940"/>
      <c r="AP111" s="942" t="s">
        <v>402</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v>25296</v>
      </c>
      <c r="BR111" s="801"/>
      <c r="BS111" s="801"/>
      <c r="BT111" s="801"/>
      <c r="BU111" s="801"/>
      <c r="BV111" s="801">
        <v>15024</v>
      </c>
      <c r="BW111" s="801"/>
      <c r="BX111" s="801"/>
      <c r="BY111" s="801"/>
      <c r="BZ111" s="801"/>
      <c r="CA111" s="801">
        <v>4447</v>
      </c>
      <c r="CB111" s="801"/>
      <c r="CC111" s="801"/>
      <c r="CD111" s="801"/>
      <c r="CE111" s="801"/>
      <c r="CF111" s="878">
        <v>0.3</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x14ac:dyDescent="0.15">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406</v>
      </c>
      <c r="AB112" s="814"/>
      <c r="AC112" s="814"/>
      <c r="AD112" s="814"/>
      <c r="AE112" s="815"/>
      <c r="AF112" s="816" t="s">
        <v>406</v>
      </c>
      <c r="AG112" s="814"/>
      <c r="AH112" s="814"/>
      <c r="AI112" s="814"/>
      <c r="AJ112" s="815"/>
      <c r="AK112" s="816" t="s">
        <v>406</v>
      </c>
      <c r="AL112" s="814"/>
      <c r="AM112" s="814"/>
      <c r="AN112" s="814"/>
      <c r="AO112" s="815"/>
      <c r="AP112" s="784" t="s">
        <v>406</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1064745</v>
      </c>
      <c r="BR112" s="801"/>
      <c r="BS112" s="801"/>
      <c r="BT112" s="801"/>
      <c r="BU112" s="801"/>
      <c r="BV112" s="801">
        <v>1050436</v>
      </c>
      <c r="BW112" s="801"/>
      <c r="BX112" s="801"/>
      <c r="BY112" s="801"/>
      <c r="BZ112" s="801"/>
      <c r="CA112" s="801">
        <v>1137095</v>
      </c>
      <c r="CB112" s="801"/>
      <c r="CC112" s="801"/>
      <c r="CD112" s="801"/>
      <c r="CE112" s="801"/>
      <c r="CF112" s="878">
        <v>72.8</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406</v>
      </c>
      <c r="DH112" s="801"/>
      <c r="DI112" s="801"/>
      <c r="DJ112" s="801"/>
      <c r="DK112" s="801"/>
      <c r="DL112" s="801" t="s">
        <v>406</v>
      </c>
      <c r="DM112" s="801"/>
      <c r="DN112" s="801"/>
      <c r="DO112" s="801"/>
      <c r="DP112" s="801"/>
      <c r="DQ112" s="801" t="s">
        <v>406</v>
      </c>
      <c r="DR112" s="801"/>
      <c r="DS112" s="801"/>
      <c r="DT112" s="801"/>
      <c r="DU112" s="801"/>
      <c r="DV112" s="853" t="s">
        <v>406</v>
      </c>
      <c r="DW112" s="853"/>
      <c r="DX112" s="853"/>
      <c r="DY112" s="853"/>
      <c r="DZ112" s="854"/>
    </row>
    <row r="113" spans="1:130" s="197" customFormat="1" ht="26.25" customHeight="1" x14ac:dyDescent="0.15">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100981</v>
      </c>
      <c r="AB113" s="939"/>
      <c r="AC113" s="939"/>
      <c r="AD113" s="939"/>
      <c r="AE113" s="940"/>
      <c r="AF113" s="941">
        <v>100871</v>
      </c>
      <c r="AG113" s="939"/>
      <c r="AH113" s="939"/>
      <c r="AI113" s="939"/>
      <c r="AJ113" s="940"/>
      <c r="AK113" s="941">
        <v>108664</v>
      </c>
      <c r="AL113" s="939"/>
      <c r="AM113" s="939"/>
      <c r="AN113" s="939"/>
      <c r="AO113" s="940"/>
      <c r="AP113" s="942">
        <v>7</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33668</v>
      </c>
      <c r="BR113" s="801"/>
      <c r="BS113" s="801"/>
      <c r="BT113" s="801"/>
      <c r="BU113" s="801"/>
      <c r="BV113" s="801">
        <v>47369</v>
      </c>
      <c r="BW113" s="801"/>
      <c r="BX113" s="801"/>
      <c r="BY113" s="801"/>
      <c r="BZ113" s="801"/>
      <c r="CA113" s="801">
        <v>43220</v>
      </c>
      <c r="CB113" s="801"/>
      <c r="CC113" s="801"/>
      <c r="CD113" s="801"/>
      <c r="CE113" s="801"/>
      <c r="CF113" s="878">
        <v>2.8</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406</v>
      </c>
      <c r="DH113" s="814"/>
      <c r="DI113" s="814"/>
      <c r="DJ113" s="814"/>
      <c r="DK113" s="815"/>
      <c r="DL113" s="816" t="s">
        <v>406</v>
      </c>
      <c r="DM113" s="814"/>
      <c r="DN113" s="814"/>
      <c r="DO113" s="814"/>
      <c r="DP113" s="815"/>
      <c r="DQ113" s="816" t="s">
        <v>406</v>
      </c>
      <c r="DR113" s="814"/>
      <c r="DS113" s="814"/>
      <c r="DT113" s="814"/>
      <c r="DU113" s="815"/>
      <c r="DV113" s="784" t="s">
        <v>406</v>
      </c>
      <c r="DW113" s="785"/>
      <c r="DX113" s="785"/>
      <c r="DY113" s="785"/>
      <c r="DZ113" s="786"/>
    </row>
    <row r="114" spans="1:130" s="197" customFormat="1" ht="26.25" customHeight="1" x14ac:dyDescent="0.15">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127</v>
      </c>
      <c r="AB114" s="814"/>
      <c r="AC114" s="814"/>
      <c r="AD114" s="814"/>
      <c r="AE114" s="815"/>
      <c r="AF114" s="816">
        <v>138</v>
      </c>
      <c r="AG114" s="814"/>
      <c r="AH114" s="814"/>
      <c r="AI114" s="814"/>
      <c r="AJ114" s="815"/>
      <c r="AK114" s="816">
        <v>4327</v>
      </c>
      <c r="AL114" s="814"/>
      <c r="AM114" s="814"/>
      <c r="AN114" s="814"/>
      <c r="AO114" s="815"/>
      <c r="AP114" s="784">
        <v>0.3</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513227</v>
      </c>
      <c r="BR114" s="801"/>
      <c r="BS114" s="801"/>
      <c r="BT114" s="801"/>
      <c r="BU114" s="801"/>
      <c r="BV114" s="801">
        <v>443049</v>
      </c>
      <c r="BW114" s="801"/>
      <c r="BX114" s="801"/>
      <c r="BY114" s="801"/>
      <c r="BZ114" s="801"/>
      <c r="CA114" s="801">
        <v>398026</v>
      </c>
      <c r="CB114" s="801"/>
      <c r="CC114" s="801"/>
      <c r="CD114" s="801"/>
      <c r="CE114" s="801"/>
      <c r="CF114" s="878">
        <v>25.5</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406</v>
      </c>
      <c r="DH114" s="814"/>
      <c r="DI114" s="814"/>
      <c r="DJ114" s="814"/>
      <c r="DK114" s="815"/>
      <c r="DL114" s="816" t="s">
        <v>406</v>
      </c>
      <c r="DM114" s="814"/>
      <c r="DN114" s="814"/>
      <c r="DO114" s="814"/>
      <c r="DP114" s="815"/>
      <c r="DQ114" s="816" t="s">
        <v>406</v>
      </c>
      <c r="DR114" s="814"/>
      <c r="DS114" s="814"/>
      <c r="DT114" s="814"/>
      <c r="DU114" s="815"/>
      <c r="DV114" s="784" t="s">
        <v>406</v>
      </c>
      <c r="DW114" s="785"/>
      <c r="DX114" s="785"/>
      <c r="DY114" s="785"/>
      <c r="DZ114" s="786"/>
    </row>
    <row r="115" spans="1:130" s="197" customFormat="1" ht="26.25" customHeight="1" x14ac:dyDescent="0.15">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13360</v>
      </c>
      <c r="AB115" s="939"/>
      <c r="AC115" s="939"/>
      <c r="AD115" s="939"/>
      <c r="AE115" s="940"/>
      <c r="AF115" s="941">
        <v>13800</v>
      </c>
      <c r="AG115" s="939"/>
      <c r="AH115" s="939"/>
      <c r="AI115" s="939"/>
      <c r="AJ115" s="940"/>
      <c r="AK115" s="941">
        <v>16914</v>
      </c>
      <c r="AL115" s="939"/>
      <c r="AM115" s="939"/>
      <c r="AN115" s="939"/>
      <c r="AO115" s="940"/>
      <c r="AP115" s="942">
        <v>1.1000000000000001</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t="s">
        <v>406</v>
      </c>
      <c r="BR115" s="801"/>
      <c r="BS115" s="801"/>
      <c r="BT115" s="801"/>
      <c r="BU115" s="801"/>
      <c r="BV115" s="801" t="s">
        <v>406</v>
      </c>
      <c r="BW115" s="801"/>
      <c r="BX115" s="801"/>
      <c r="BY115" s="801"/>
      <c r="BZ115" s="801"/>
      <c r="CA115" s="801" t="s">
        <v>406</v>
      </c>
      <c r="CB115" s="801"/>
      <c r="CC115" s="801"/>
      <c r="CD115" s="801"/>
      <c r="CE115" s="801"/>
      <c r="CF115" s="878" t="s">
        <v>406</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406</v>
      </c>
      <c r="DH115" s="814"/>
      <c r="DI115" s="814"/>
      <c r="DJ115" s="814"/>
      <c r="DK115" s="815"/>
      <c r="DL115" s="816" t="s">
        <v>406</v>
      </c>
      <c r="DM115" s="814"/>
      <c r="DN115" s="814"/>
      <c r="DO115" s="814"/>
      <c r="DP115" s="815"/>
      <c r="DQ115" s="816" t="s">
        <v>406</v>
      </c>
      <c r="DR115" s="814"/>
      <c r="DS115" s="814"/>
      <c r="DT115" s="814"/>
      <c r="DU115" s="815"/>
      <c r="DV115" s="784" t="s">
        <v>406</v>
      </c>
      <c r="DW115" s="785"/>
      <c r="DX115" s="785"/>
      <c r="DY115" s="785"/>
      <c r="DZ115" s="786"/>
    </row>
    <row r="116" spans="1:130" s="197" customFormat="1" ht="26.25" customHeight="1" x14ac:dyDescent="0.15">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13</v>
      </c>
      <c r="AB116" s="814"/>
      <c r="AC116" s="814"/>
      <c r="AD116" s="814"/>
      <c r="AE116" s="815"/>
      <c r="AF116" s="816">
        <v>31</v>
      </c>
      <c r="AG116" s="814"/>
      <c r="AH116" s="814"/>
      <c r="AI116" s="814"/>
      <c r="AJ116" s="815"/>
      <c r="AK116" s="816">
        <v>119</v>
      </c>
      <c r="AL116" s="814"/>
      <c r="AM116" s="814"/>
      <c r="AN116" s="814"/>
      <c r="AO116" s="815"/>
      <c r="AP116" s="784">
        <v>0</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406</v>
      </c>
      <c r="BR116" s="801"/>
      <c r="BS116" s="801"/>
      <c r="BT116" s="801"/>
      <c r="BU116" s="801"/>
      <c r="BV116" s="801" t="s">
        <v>406</v>
      </c>
      <c r="BW116" s="801"/>
      <c r="BX116" s="801"/>
      <c r="BY116" s="801"/>
      <c r="BZ116" s="801"/>
      <c r="CA116" s="801" t="s">
        <v>406</v>
      </c>
      <c r="CB116" s="801"/>
      <c r="CC116" s="801"/>
      <c r="CD116" s="801"/>
      <c r="CE116" s="801"/>
      <c r="CF116" s="878" t="s">
        <v>406</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25296</v>
      </c>
      <c r="DH116" s="814"/>
      <c r="DI116" s="814"/>
      <c r="DJ116" s="814"/>
      <c r="DK116" s="815"/>
      <c r="DL116" s="816">
        <v>15024</v>
      </c>
      <c r="DM116" s="814"/>
      <c r="DN116" s="814"/>
      <c r="DO116" s="814"/>
      <c r="DP116" s="815"/>
      <c r="DQ116" s="816">
        <v>4447</v>
      </c>
      <c r="DR116" s="814"/>
      <c r="DS116" s="814"/>
      <c r="DT116" s="814"/>
      <c r="DU116" s="815"/>
      <c r="DV116" s="784">
        <v>0.3</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424978</v>
      </c>
      <c r="AB117" s="925"/>
      <c r="AC117" s="925"/>
      <c r="AD117" s="925"/>
      <c r="AE117" s="926"/>
      <c r="AF117" s="928">
        <v>420055</v>
      </c>
      <c r="AG117" s="925"/>
      <c r="AH117" s="925"/>
      <c r="AI117" s="925"/>
      <c r="AJ117" s="926"/>
      <c r="AK117" s="928">
        <v>428903</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284</v>
      </c>
      <c r="AG118" s="918"/>
      <c r="AH118" s="918"/>
      <c r="AI118" s="918"/>
      <c r="AJ118" s="919"/>
      <c r="AK118" s="920" t="s">
        <v>283</v>
      </c>
      <c r="AL118" s="918"/>
      <c r="AM118" s="918"/>
      <c r="AN118" s="918"/>
      <c r="AO118" s="919"/>
      <c r="AP118" s="921" t="s">
        <v>396</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426</v>
      </c>
      <c r="BP118" s="868"/>
      <c r="BQ118" s="887">
        <v>4221315</v>
      </c>
      <c r="BR118" s="888"/>
      <c r="BS118" s="888"/>
      <c r="BT118" s="888"/>
      <c r="BU118" s="888"/>
      <c r="BV118" s="888">
        <v>4086377</v>
      </c>
      <c r="BW118" s="888"/>
      <c r="BX118" s="888"/>
      <c r="BY118" s="888"/>
      <c r="BZ118" s="888"/>
      <c r="CA118" s="888">
        <v>4373974</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1204382</v>
      </c>
      <c r="BR119" s="830"/>
      <c r="BS119" s="830"/>
      <c r="BT119" s="830"/>
      <c r="BU119" s="830"/>
      <c r="BV119" s="830">
        <v>1220114</v>
      </c>
      <c r="BW119" s="830"/>
      <c r="BX119" s="830"/>
      <c r="BY119" s="830"/>
      <c r="BZ119" s="830"/>
      <c r="CA119" s="830">
        <v>1115058</v>
      </c>
      <c r="CB119" s="830"/>
      <c r="CC119" s="830"/>
      <c r="CD119" s="830"/>
      <c r="CE119" s="830"/>
      <c r="CF119" s="891">
        <v>71.400000000000006</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245645</v>
      </c>
      <c r="BR120" s="801"/>
      <c r="BS120" s="801"/>
      <c r="BT120" s="801"/>
      <c r="BU120" s="801"/>
      <c r="BV120" s="801">
        <v>322338</v>
      </c>
      <c r="BW120" s="801"/>
      <c r="BX120" s="801"/>
      <c r="BY120" s="801"/>
      <c r="BZ120" s="801"/>
      <c r="CA120" s="801">
        <v>414161</v>
      </c>
      <c r="CB120" s="801"/>
      <c r="CC120" s="801"/>
      <c r="CD120" s="801"/>
      <c r="CE120" s="801"/>
      <c r="CF120" s="878">
        <v>26.5</v>
      </c>
      <c r="CG120" s="879"/>
      <c r="CH120" s="879"/>
      <c r="CI120" s="879"/>
      <c r="CJ120" s="879"/>
      <c r="CK120" s="880" t="s">
        <v>432</v>
      </c>
      <c r="CL120" s="840"/>
      <c r="CM120" s="840"/>
      <c r="CN120" s="840"/>
      <c r="CO120" s="841"/>
      <c r="CP120" s="884" t="s">
        <v>380</v>
      </c>
      <c r="CQ120" s="885"/>
      <c r="CR120" s="885"/>
      <c r="CS120" s="885"/>
      <c r="CT120" s="885"/>
      <c r="CU120" s="885"/>
      <c r="CV120" s="885"/>
      <c r="CW120" s="885"/>
      <c r="CX120" s="885"/>
      <c r="CY120" s="885"/>
      <c r="CZ120" s="885"/>
      <c r="DA120" s="885"/>
      <c r="DB120" s="885"/>
      <c r="DC120" s="885"/>
      <c r="DD120" s="885"/>
      <c r="DE120" s="885"/>
      <c r="DF120" s="886"/>
      <c r="DG120" s="829">
        <v>742860</v>
      </c>
      <c r="DH120" s="830"/>
      <c r="DI120" s="830"/>
      <c r="DJ120" s="830"/>
      <c r="DK120" s="830"/>
      <c r="DL120" s="830">
        <v>690988</v>
      </c>
      <c r="DM120" s="830"/>
      <c r="DN120" s="830"/>
      <c r="DO120" s="830"/>
      <c r="DP120" s="830"/>
      <c r="DQ120" s="830">
        <v>639915</v>
      </c>
      <c r="DR120" s="830"/>
      <c r="DS120" s="830"/>
      <c r="DT120" s="830"/>
      <c r="DU120" s="830"/>
      <c r="DV120" s="831">
        <v>41</v>
      </c>
      <c r="DW120" s="831"/>
      <c r="DX120" s="831"/>
      <c r="DY120" s="831"/>
      <c r="DZ120" s="832"/>
    </row>
    <row r="121" spans="1:130" s="197" customFormat="1" ht="26.25" customHeight="1" x14ac:dyDescent="0.15">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2170757</v>
      </c>
      <c r="BR121" s="888"/>
      <c r="BS121" s="888"/>
      <c r="BT121" s="888"/>
      <c r="BU121" s="888"/>
      <c r="BV121" s="888">
        <v>2094969</v>
      </c>
      <c r="BW121" s="888"/>
      <c r="BX121" s="888"/>
      <c r="BY121" s="888"/>
      <c r="BZ121" s="888"/>
      <c r="CA121" s="888">
        <v>2161681</v>
      </c>
      <c r="CB121" s="888"/>
      <c r="CC121" s="888"/>
      <c r="CD121" s="888"/>
      <c r="CE121" s="888"/>
      <c r="CF121" s="889">
        <v>138.4</v>
      </c>
      <c r="CG121" s="890"/>
      <c r="CH121" s="890"/>
      <c r="CI121" s="890"/>
      <c r="CJ121" s="890"/>
      <c r="CK121" s="881"/>
      <c r="CL121" s="842"/>
      <c r="CM121" s="842"/>
      <c r="CN121" s="842"/>
      <c r="CO121" s="843"/>
      <c r="CP121" s="858" t="s">
        <v>378</v>
      </c>
      <c r="CQ121" s="859"/>
      <c r="CR121" s="859"/>
      <c r="CS121" s="859"/>
      <c r="CT121" s="859"/>
      <c r="CU121" s="859"/>
      <c r="CV121" s="859"/>
      <c r="CW121" s="859"/>
      <c r="CX121" s="859"/>
      <c r="CY121" s="859"/>
      <c r="CZ121" s="859"/>
      <c r="DA121" s="859"/>
      <c r="DB121" s="859"/>
      <c r="DC121" s="859"/>
      <c r="DD121" s="859"/>
      <c r="DE121" s="859"/>
      <c r="DF121" s="860"/>
      <c r="DG121" s="800">
        <v>321885</v>
      </c>
      <c r="DH121" s="801"/>
      <c r="DI121" s="801"/>
      <c r="DJ121" s="801"/>
      <c r="DK121" s="801"/>
      <c r="DL121" s="801">
        <v>359448</v>
      </c>
      <c r="DM121" s="801"/>
      <c r="DN121" s="801"/>
      <c r="DO121" s="801"/>
      <c r="DP121" s="801"/>
      <c r="DQ121" s="801">
        <v>421766</v>
      </c>
      <c r="DR121" s="801"/>
      <c r="DS121" s="801"/>
      <c r="DT121" s="801"/>
      <c r="DU121" s="801"/>
      <c r="DV121" s="853">
        <v>27</v>
      </c>
      <c r="DW121" s="853"/>
      <c r="DX121" s="853"/>
      <c r="DY121" s="853"/>
      <c r="DZ121" s="854"/>
    </row>
    <row r="122" spans="1:130" s="197" customFormat="1" ht="26.25" customHeight="1" x14ac:dyDescent="0.15">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435</v>
      </c>
      <c r="BP122" s="868"/>
      <c r="BQ122" s="869">
        <v>3620784</v>
      </c>
      <c r="BR122" s="870"/>
      <c r="BS122" s="870"/>
      <c r="BT122" s="870"/>
      <c r="BU122" s="870"/>
      <c r="BV122" s="870">
        <v>3637421</v>
      </c>
      <c r="BW122" s="870"/>
      <c r="BX122" s="870"/>
      <c r="BY122" s="870"/>
      <c r="BZ122" s="870"/>
      <c r="CA122" s="870">
        <v>3690900</v>
      </c>
      <c r="CB122" s="870"/>
      <c r="CC122" s="870"/>
      <c r="CD122" s="870"/>
      <c r="CE122" s="870"/>
      <c r="CF122" s="773"/>
      <c r="CG122" s="774"/>
      <c r="CH122" s="774"/>
      <c r="CI122" s="774"/>
      <c r="CJ122" s="871"/>
      <c r="CK122" s="881"/>
      <c r="CL122" s="842"/>
      <c r="CM122" s="842"/>
      <c r="CN122" s="842"/>
      <c r="CO122" s="843"/>
      <c r="CP122" s="858" t="s">
        <v>436</v>
      </c>
      <c r="CQ122" s="859"/>
      <c r="CR122" s="859"/>
      <c r="CS122" s="859"/>
      <c r="CT122" s="859"/>
      <c r="CU122" s="859"/>
      <c r="CV122" s="859"/>
      <c r="CW122" s="859"/>
      <c r="CX122" s="859"/>
      <c r="CY122" s="859"/>
      <c r="CZ122" s="859"/>
      <c r="DA122" s="859"/>
      <c r="DB122" s="859"/>
      <c r="DC122" s="859"/>
      <c r="DD122" s="859"/>
      <c r="DE122" s="859"/>
      <c r="DF122" s="860"/>
      <c r="DG122" s="800" t="s">
        <v>437</v>
      </c>
      <c r="DH122" s="801"/>
      <c r="DI122" s="801"/>
      <c r="DJ122" s="801"/>
      <c r="DK122" s="801"/>
      <c r="DL122" s="801" t="s">
        <v>437</v>
      </c>
      <c r="DM122" s="801"/>
      <c r="DN122" s="801"/>
      <c r="DO122" s="801"/>
      <c r="DP122" s="801"/>
      <c r="DQ122" s="801">
        <v>75414</v>
      </c>
      <c r="DR122" s="801"/>
      <c r="DS122" s="801"/>
      <c r="DT122" s="801"/>
      <c r="DU122" s="801"/>
      <c r="DV122" s="853">
        <v>4.8</v>
      </c>
      <c r="DW122" s="853"/>
      <c r="DX122" s="853"/>
      <c r="DY122" s="853"/>
      <c r="DZ122" s="854"/>
    </row>
    <row r="123" spans="1:130" s="197" customFormat="1" ht="26.25" customHeight="1" thickBot="1" x14ac:dyDescent="0.2">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11023</v>
      </c>
      <c r="AB123" s="814"/>
      <c r="AC123" s="814"/>
      <c r="AD123" s="814"/>
      <c r="AE123" s="815"/>
      <c r="AF123" s="816">
        <v>10774</v>
      </c>
      <c r="AG123" s="814"/>
      <c r="AH123" s="814"/>
      <c r="AI123" s="814"/>
      <c r="AJ123" s="815"/>
      <c r="AK123" s="816">
        <v>11019</v>
      </c>
      <c r="AL123" s="814"/>
      <c r="AM123" s="814"/>
      <c r="AN123" s="814"/>
      <c r="AO123" s="815"/>
      <c r="AP123" s="784">
        <v>0.7</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37.9</v>
      </c>
      <c r="BR123" s="862"/>
      <c r="BS123" s="862"/>
      <c r="BT123" s="862"/>
      <c r="BU123" s="862"/>
      <c r="BV123" s="862">
        <v>29.8</v>
      </c>
      <c r="BW123" s="862"/>
      <c r="BX123" s="862"/>
      <c r="BY123" s="862"/>
      <c r="BZ123" s="862"/>
      <c r="CA123" s="862">
        <v>43.7</v>
      </c>
      <c r="CB123" s="862"/>
      <c r="CC123" s="862"/>
      <c r="CD123" s="862"/>
      <c r="CE123" s="862"/>
      <c r="CF123" s="760"/>
      <c r="CG123" s="761"/>
      <c r="CH123" s="761"/>
      <c r="CI123" s="761"/>
      <c r="CJ123" s="863"/>
      <c r="CK123" s="881"/>
      <c r="CL123" s="842"/>
      <c r="CM123" s="842"/>
      <c r="CN123" s="842"/>
      <c r="CO123" s="843"/>
      <c r="CP123" s="858" t="s">
        <v>439</v>
      </c>
      <c r="CQ123" s="859"/>
      <c r="CR123" s="859"/>
      <c r="CS123" s="859"/>
      <c r="CT123" s="859"/>
      <c r="CU123" s="859"/>
      <c r="CV123" s="859"/>
      <c r="CW123" s="859"/>
      <c r="CX123" s="859"/>
      <c r="CY123" s="859"/>
      <c r="CZ123" s="859"/>
      <c r="DA123" s="859"/>
      <c r="DB123" s="859"/>
      <c r="DC123" s="859"/>
      <c r="DD123" s="859"/>
      <c r="DE123" s="859"/>
      <c r="DF123" s="860"/>
      <c r="DG123" s="813" t="s">
        <v>437</v>
      </c>
      <c r="DH123" s="814"/>
      <c r="DI123" s="814"/>
      <c r="DJ123" s="814"/>
      <c r="DK123" s="815"/>
      <c r="DL123" s="816" t="s">
        <v>437</v>
      </c>
      <c r="DM123" s="814"/>
      <c r="DN123" s="814"/>
      <c r="DO123" s="814"/>
      <c r="DP123" s="815"/>
      <c r="DQ123" s="816" t="s">
        <v>437</v>
      </c>
      <c r="DR123" s="814"/>
      <c r="DS123" s="814"/>
      <c r="DT123" s="814"/>
      <c r="DU123" s="815"/>
      <c r="DV123" s="784" t="s">
        <v>437</v>
      </c>
      <c r="DW123" s="785"/>
      <c r="DX123" s="785"/>
      <c r="DY123" s="785"/>
      <c r="DZ123" s="786"/>
    </row>
    <row r="124" spans="1:130" s="197" customFormat="1" ht="26.25" customHeight="1" x14ac:dyDescent="0.15">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437</v>
      </c>
      <c r="AB124" s="814"/>
      <c r="AC124" s="814"/>
      <c r="AD124" s="814"/>
      <c r="AE124" s="815"/>
      <c r="AF124" s="816" t="s">
        <v>437</v>
      </c>
      <c r="AG124" s="814"/>
      <c r="AH124" s="814"/>
      <c r="AI124" s="814"/>
      <c r="AJ124" s="815"/>
      <c r="AK124" s="816" t="s">
        <v>437</v>
      </c>
      <c r="AL124" s="814"/>
      <c r="AM124" s="814"/>
      <c r="AN124" s="814"/>
      <c r="AO124" s="815"/>
      <c r="AP124" s="784" t="s">
        <v>437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437</v>
      </c>
      <c r="DH124" s="747"/>
      <c r="DI124" s="747"/>
      <c r="DJ124" s="747"/>
      <c r="DK124" s="748"/>
      <c r="DL124" s="749" t="s">
        <v>437</v>
      </c>
      <c r="DM124" s="747"/>
      <c r="DN124" s="747"/>
      <c r="DO124" s="747"/>
      <c r="DP124" s="748"/>
      <c r="DQ124" s="749" t="s">
        <v>437</v>
      </c>
      <c r="DR124" s="747"/>
      <c r="DS124" s="747"/>
      <c r="DT124" s="747"/>
      <c r="DU124" s="748"/>
      <c r="DV124" s="837" t="s">
        <v>437</v>
      </c>
      <c r="DW124" s="838"/>
      <c r="DX124" s="838"/>
      <c r="DY124" s="838"/>
      <c r="DZ124" s="839"/>
    </row>
    <row r="125" spans="1:130" s="197" customFormat="1" ht="26.25" customHeight="1" thickBot="1" x14ac:dyDescent="0.2">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437</v>
      </c>
      <c r="AB125" s="814"/>
      <c r="AC125" s="814"/>
      <c r="AD125" s="814"/>
      <c r="AE125" s="815"/>
      <c r="AF125" s="816" t="s">
        <v>437</v>
      </c>
      <c r="AG125" s="814"/>
      <c r="AH125" s="814"/>
      <c r="AI125" s="814"/>
      <c r="AJ125" s="815"/>
      <c r="AK125" s="816" t="s">
        <v>437</v>
      </c>
      <c r="AL125" s="814"/>
      <c r="AM125" s="814"/>
      <c r="AN125" s="814"/>
      <c r="AO125" s="815"/>
      <c r="AP125" s="784" t="s">
        <v>437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437</v>
      </c>
      <c r="DH125" s="830"/>
      <c r="DI125" s="830"/>
      <c r="DJ125" s="830"/>
      <c r="DK125" s="830"/>
      <c r="DL125" s="830" t="s">
        <v>437</v>
      </c>
      <c r="DM125" s="830"/>
      <c r="DN125" s="830"/>
      <c r="DO125" s="830"/>
      <c r="DP125" s="830"/>
      <c r="DQ125" s="830" t="s">
        <v>437</v>
      </c>
      <c r="DR125" s="830"/>
      <c r="DS125" s="830"/>
      <c r="DT125" s="830"/>
      <c r="DU125" s="830"/>
      <c r="DV125" s="831" t="s">
        <v>437</v>
      </c>
      <c r="DW125" s="831"/>
      <c r="DX125" s="831"/>
      <c r="DY125" s="831"/>
      <c r="DZ125" s="832"/>
    </row>
    <row r="126" spans="1:130" s="197" customFormat="1" ht="26.25" customHeight="1" x14ac:dyDescent="0.15">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2337</v>
      </c>
      <c r="AB126" s="814"/>
      <c r="AC126" s="814"/>
      <c r="AD126" s="814"/>
      <c r="AE126" s="815"/>
      <c r="AF126" s="816">
        <v>3026</v>
      </c>
      <c r="AG126" s="814"/>
      <c r="AH126" s="814"/>
      <c r="AI126" s="814"/>
      <c r="AJ126" s="815"/>
      <c r="AK126" s="816">
        <v>5895</v>
      </c>
      <c r="AL126" s="814"/>
      <c r="AM126" s="814"/>
      <c r="AN126" s="814"/>
      <c r="AO126" s="815"/>
      <c r="AP126" s="784">
        <v>0.4</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437</v>
      </c>
      <c r="DH126" s="801"/>
      <c r="DI126" s="801"/>
      <c r="DJ126" s="801"/>
      <c r="DK126" s="801"/>
      <c r="DL126" s="801" t="s">
        <v>437</v>
      </c>
      <c r="DM126" s="801"/>
      <c r="DN126" s="801"/>
      <c r="DO126" s="801"/>
      <c r="DP126" s="801"/>
      <c r="DQ126" s="801" t="s">
        <v>437</v>
      </c>
      <c r="DR126" s="801"/>
      <c r="DS126" s="801"/>
      <c r="DT126" s="801"/>
      <c r="DU126" s="801"/>
      <c r="DV126" s="853" t="s">
        <v>437</v>
      </c>
      <c r="DW126" s="853"/>
      <c r="DX126" s="853"/>
      <c r="DY126" s="853"/>
      <c r="DZ126" s="854"/>
    </row>
    <row r="127" spans="1:130" s="197" customFormat="1" ht="26.25" customHeight="1" thickBot="1" x14ac:dyDescent="0.2">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437</v>
      </c>
      <c r="AB127" s="814"/>
      <c r="AC127" s="814"/>
      <c r="AD127" s="814"/>
      <c r="AE127" s="815"/>
      <c r="AF127" s="816" t="s">
        <v>437</v>
      </c>
      <c r="AG127" s="814"/>
      <c r="AH127" s="814"/>
      <c r="AI127" s="814"/>
      <c r="AJ127" s="815"/>
      <c r="AK127" s="816" t="s">
        <v>437</v>
      </c>
      <c r="AL127" s="814"/>
      <c r="AM127" s="814"/>
      <c r="AN127" s="814"/>
      <c r="AO127" s="815"/>
      <c r="AP127" s="784" t="s">
        <v>437</v>
      </c>
      <c r="AQ127" s="785"/>
      <c r="AR127" s="785"/>
      <c r="AS127" s="785"/>
      <c r="AT127" s="786"/>
      <c r="AU127" s="233"/>
      <c r="AV127" s="233"/>
      <c r="AW127" s="233"/>
      <c r="AX127" s="787" t="s">
        <v>449</v>
      </c>
      <c r="AY127" s="788"/>
      <c r="AZ127" s="788"/>
      <c r="BA127" s="788"/>
      <c r="BB127" s="788"/>
      <c r="BC127" s="788"/>
      <c r="BD127" s="788"/>
      <c r="BE127" s="789"/>
      <c r="BF127" s="790" t="s">
        <v>437</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451</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13902</v>
      </c>
      <c r="AB128" s="754"/>
      <c r="AC128" s="754"/>
      <c r="AD128" s="754"/>
      <c r="AE128" s="755"/>
      <c r="AF128" s="756">
        <v>21449</v>
      </c>
      <c r="AG128" s="754"/>
      <c r="AH128" s="754"/>
      <c r="AI128" s="754"/>
      <c r="AJ128" s="755"/>
      <c r="AK128" s="756">
        <v>21403</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1845852</v>
      </c>
      <c r="AB129" s="814"/>
      <c r="AC129" s="814"/>
      <c r="AD129" s="814"/>
      <c r="AE129" s="815"/>
      <c r="AF129" s="816">
        <v>1767148</v>
      </c>
      <c r="AG129" s="814"/>
      <c r="AH129" s="814"/>
      <c r="AI129" s="814"/>
      <c r="AJ129" s="815"/>
      <c r="AK129" s="816">
        <v>1819140</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9.3000000000000007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263500</v>
      </c>
      <c r="AB130" s="814"/>
      <c r="AC130" s="814"/>
      <c r="AD130" s="814"/>
      <c r="AE130" s="815"/>
      <c r="AF130" s="816">
        <v>263135</v>
      </c>
      <c r="AG130" s="814"/>
      <c r="AH130" s="814"/>
      <c r="AI130" s="814"/>
      <c r="AJ130" s="815"/>
      <c r="AK130" s="816">
        <v>257642</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43.7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1582352</v>
      </c>
      <c r="AB131" s="747"/>
      <c r="AC131" s="747"/>
      <c r="AD131" s="747"/>
      <c r="AE131" s="748"/>
      <c r="AF131" s="749">
        <v>1504013</v>
      </c>
      <c r="AG131" s="747"/>
      <c r="AH131" s="747"/>
      <c r="AI131" s="747"/>
      <c r="AJ131" s="748"/>
      <c r="AK131" s="749">
        <v>1561498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9.3263698599999998</v>
      </c>
      <c r="AB132" s="770"/>
      <c r="AC132" s="770"/>
      <c r="AD132" s="770"/>
      <c r="AE132" s="771"/>
      <c r="AF132" s="772">
        <v>9.0073024630000003</v>
      </c>
      <c r="AG132" s="770"/>
      <c r="AH132" s="770"/>
      <c r="AI132" s="770"/>
      <c r="AJ132" s="771"/>
      <c r="AK132" s="772">
        <v>9.5970664069999998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10.199999999999999</v>
      </c>
      <c r="AB133" s="779"/>
      <c r="AC133" s="779"/>
      <c r="AD133" s="779"/>
      <c r="AE133" s="780"/>
      <c r="AF133" s="778">
        <v>9.1</v>
      </c>
      <c r="AG133" s="779"/>
      <c r="AH133" s="779"/>
      <c r="AI133" s="779"/>
      <c r="AJ133" s="780"/>
      <c r="AK133" s="778">
        <v>9.3000000000000007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7" zoomScaleNormal="85" zoomScaleSheetLayoutView="55" workbookViewId="0">
      <selection activeCell="AA51" sqref="AA51"/>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W46"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9" t="s">
        <v>467</v>
      </c>
      <c r="L7" s="254"/>
      <c r="M7" s="255" t="s">
        <v>468</v>
      </c>
      <c r="N7" s="256"/>
    </row>
    <row r="8" spans="1:16" x14ac:dyDescent="0.15">
      <c r="A8" s="248"/>
      <c r="B8" s="244"/>
      <c r="C8" s="244"/>
      <c r="D8" s="244"/>
      <c r="E8" s="244"/>
      <c r="F8" s="244"/>
      <c r="G8" s="257"/>
      <c r="H8" s="258"/>
      <c r="I8" s="258"/>
      <c r="J8" s="259"/>
      <c r="K8" s="1150"/>
      <c r="L8" s="260" t="s">
        <v>469</v>
      </c>
      <c r="M8" s="261" t="s">
        <v>470</v>
      </c>
      <c r="N8" s="262" t="s">
        <v>471</v>
      </c>
    </row>
    <row r="9" spans="1:16" x14ac:dyDescent="0.15">
      <c r="A9" s="248"/>
      <c r="B9" s="244"/>
      <c r="C9" s="244"/>
      <c r="D9" s="244"/>
      <c r="E9" s="244"/>
      <c r="F9" s="244"/>
      <c r="G9" s="1163" t="s">
        <v>472</v>
      </c>
      <c r="H9" s="1164"/>
      <c r="I9" s="1164"/>
      <c r="J9" s="1165"/>
      <c r="K9" s="263">
        <v>564478</v>
      </c>
      <c r="L9" s="264">
        <v>269184</v>
      </c>
      <c r="M9" s="265">
        <v>187155</v>
      </c>
      <c r="N9" s="266">
        <v>43.8</v>
      </c>
    </row>
    <row r="10" spans="1:16" x14ac:dyDescent="0.15">
      <c r="A10" s="248"/>
      <c r="B10" s="244"/>
      <c r="C10" s="244"/>
      <c r="D10" s="244"/>
      <c r="E10" s="244"/>
      <c r="F10" s="244"/>
      <c r="G10" s="1163" t="s">
        <v>473</v>
      </c>
      <c r="H10" s="1164"/>
      <c r="I10" s="1164"/>
      <c r="J10" s="1165"/>
      <c r="K10" s="267">
        <v>44990</v>
      </c>
      <c r="L10" s="268">
        <v>21454</v>
      </c>
      <c r="M10" s="269">
        <v>20525</v>
      </c>
      <c r="N10" s="270">
        <v>4.5</v>
      </c>
    </row>
    <row r="11" spans="1:16" ht="13.5" customHeight="1" x14ac:dyDescent="0.15">
      <c r="A11" s="248"/>
      <c r="B11" s="244"/>
      <c r="C11" s="244"/>
      <c r="D11" s="244"/>
      <c r="E11" s="244"/>
      <c r="F11" s="244"/>
      <c r="G11" s="1163" t="s">
        <v>474</v>
      </c>
      <c r="H11" s="1164"/>
      <c r="I11" s="1164"/>
      <c r="J11" s="1165"/>
      <c r="K11" s="267">
        <v>85292</v>
      </c>
      <c r="L11" s="268">
        <v>40673</v>
      </c>
      <c r="M11" s="269">
        <v>27959</v>
      </c>
      <c r="N11" s="270">
        <v>45.5</v>
      </c>
    </row>
    <row r="12" spans="1:16" ht="13.5" customHeight="1" x14ac:dyDescent="0.15">
      <c r="A12" s="248"/>
      <c r="B12" s="244"/>
      <c r="C12" s="244"/>
      <c r="D12" s="244"/>
      <c r="E12" s="244"/>
      <c r="F12" s="244"/>
      <c r="G12" s="1163" t="s">
        <v>475</v>
      </c>
      <c r="H12" s="1164"/>
      <c r="I12" s="1164"/>
      <c r="J12" s="1165"/>
      <c r="K12" s="267" t="s">
        <v>476</v>
      </c>
      <c r="L12" s="268" t="s">
        <v>476</v>
      </c>
      <c r="M12" s="269">
        <v>2910</v>
      </c>
      <c r="N12" s="270" t="s">
        <v>476</v>
      </c>
    </row>
    <row r="13" spans="1:16" ht="13.5" customHeight="1" x14ac:dyDescent="0.15">
      <c r="A13" s="248"/>
      <c r="B13" s="244"/>
      <c r="C13" s="244"/>
      <c r="D13" s="244"/>
      <c r="E13" s="244"/>
      <c r="F13" s="244"/>
      <c r="G13" s="1163" t="s">
        <v>477</v>
      </c>
      <c r="H13" s="1164"/>
      <c r="I13" s="1164"/>
      <c r="J13" s="1165"/>
      <c r="K13" s="267" t="s">
        <v>476</v>
      </c>
      <c r="L13" s="268" t="s">
        <v>476</v>
      </c>
      <c r="M13" s="269" t="s">
        <v>476</v>
      </c>
      <c r="N13" s="270" t="s">
        <v>476</v>
      </c>
    </row>
    <row r="14" spans="1:16" ht="13.5" customHeight="1" x14ac:dyDescent="0.15">
      <c r="A14" s="248"/>
      <c r="B14" s="244"/>
      <c r="C14" s="244"/>
      <c r="D14" s="244"/>
      <c r="E14" s="244"/>
      <c r="F14" s="244"/>
      <c r="G14" s="1163" t="s">
        <v>478</v>
      </c>
      <c r="H14" s="1164"/>
      <c r="I14" s="1164"/>
      <c r="J14" s="1165"/>
      <c r="K14" s="267">
        <v>4343</v>
      </c>
      <c r="L14" s="268">
        <v>2071</v>
      </c>
      <c r="M14" s="269">
        <v>9160</v>
      </c>
      <c r="N14" s="270">
        <v>-77.400000000000006</v>
      </c>
    </row>
    <row r="15" spans="1:16" ht="13.5" customHeight="1" x14ac:dyDescent="0.15">
      <c r="A15" s="248"/>
      <c r="B15" s="244"/>
      <c r="C15" s="244"/>
      <c r="D15" s="244"/>
      <c r="E15" s="244"/>
      <c r="F15" s="244"/>
      <c r="G15" s="1163" t="s">
        <v>479</v>
      </c>
      <c r="H15" s="1164"/>
      <c r="I15" s="1164"/>
      <c r="J15" s="1165"/>
      <c r="K15" s="267">
        <v>34235</v>
      </c>
      <c r="L15" s="268">
        <v>16326</v>
      </c>
      <c r="M15" s="269">
        <v>4580</v>
      </c>
      <c r="N15" s="270">
        <v>256.5</v>
      </c>
    </row>
    <row r="16" spans="1:16" x14ac:dyDescent="0.15">
      <c r="A16" s="248"/>
      <c r="B16" s="244"/>
      <c r="C16" s="244"/>
      <c r="D16" s="244"/>
      <c r="E16" s="244"/>
      <c r="F16" s="244"/>
      <c r="G16" s="1166" t="s">
        <v>480</v>
      </c>
      <c r="H16" s="1167"/>
      <c r="I16" s="1167"/>
      <c r="J16" s="1168"/>
      <c r="K16" s="268">
        <v>-58012</v>
      </c>
      <c r="L16" s="268">
        <v>-27664</v>
      </c>
      <c r="M16" s="269">
        <v>-19254</v>
      </c>
      <c r="N16" s="270">
        <v>43.7</v>
      </c>
    </row>
    <row r="17" spans="1:16" x14ac:dyDescent="0.15">
      <c r="A17" s="248"/>
      <c r="B17" s="244"/>
      <c r="C17" s="244"/>
      <c r="D17" s="244"/>
      <c r="E17" s="244"/>
      <c r="F17" s="244"/>
      <c r="G17" s="1166" t="s">
        <v>167</v>
      </c>
      <c r="H17" s="1167"/>
      <c r="I17" s="1167"/>
      <c r="J17" s="1168"/>
      <c r="K17" s="268">
        <v>675326</v>
      </c>
      <c r="L17" s="268">
        <v>322044</v>
      </c>
      <c r="M17" s="269">
        <v>233033</v>
      </c>
      <c r="N17" s="270">
        <v>38.200000000000003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60" t="s">
        <v>485</v>
      </c>
      <c r="H21" s="1161"/>
      <c r="I21" s="1161"/>
      <c r="J21" s="1162"/>
      <c r="K21" s="280">
        <v>29.09</v>
      </c>
      <c r="L21" s="281">
        <v>21.21</v>
      </c>
      <c r="M21" s="282">
        <v>7.88</v>
      </c>
      <c r="N21" s="249"/>
      <c r="O21" s="283"/>
      <c r="P21" s="279"/>
    </row>
    <row r="22" spans="1:16" s="284" customFormat="1" x14ac:dyDescent="0.15">
      <c r="A22" s="279"/>
      <c r="B22" s="249"/>
      <c r="C22" s="249"/>
      <c r="D22" s="249"/>
      <c r="E22" s="249"/>
      <c r="F22" s="249"/>
      <c r="G22" s="1160" t="s">
        <v>486</v>
      </c>
      <c r="H22" s="1161"/>
      <c r="I22" s="1161"/>
      <c r="J22" s="1162"/>
      <c r="K22" s="285">
        <v>97</v>
      </c>
      <c r="L22" s="286">
        <v>95.4</v>
      </c>
      <c r="M22" s="287">
        <v>1.6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9" t="s">
        <v>467</v>
      </c>
      <c r="L30" s="254"/>
      <c r="M30" s="255" t="s">
        <v>468</v>
      </c>
      <c r="N30" s="256"/>
    </row>
    <row r="31" spans="1:16" x14ac:dyDescent="0.15">
      <c r="A31" s="248"/>
      <c r="B31" s="244"/>
      <c r="C31" s="244"/>
      <c r="D31" s="244"/>
      <c r="E31" s="244"/>
      <c r="F31" s="244"/>
      <c r="G31" s="257"/>
      <c r="H31" s="258"/>
      <c r="I31" s="258"/>
      <c r="J31" s="259"/>
      <c r="K31" s="1150"/>
      <c r="L31" s="260" t="s">
        <v>469</v>
      </c>
      <c r="M31" s="261" t="s">
        <v>470</v>
      </c>
      <c r="N31" s="262" t="s">
        <v>471</v>
      </c>
    </row>
    <row r="32" spans="1:16" ht="27" customHeight="1" x14ac:dyDescent="0.15">
      <c r="A32" s="248"/>
      <c r="B32" s="244"/>
      <c r="C32" s="244"/>
      <c r="D32" s="244"/>
      <c r="E32" s="244"/>
      <c r="F32" s="244"/>
      <c r="G32" s="1151" t="s">
        <v>490</v>
      </c>
      <c r="H32" s="1152"/>
      <c r="I32" s="1152"/>
      <c r="J32" s="1153"/>
      <c r="K32" s="294">
        <v>298879</v>
      </c>
      <c r="L32" s="294">
        <v>142527</v>
      </c>
      <c r="M32" s="295">
        <v>137219</v>
      </c>
      <c r="N32" s="296">
        <v>3.9</v>
      </c>
    </row>
    <row r="33" spans="1:16" ht="13.5" customHeight="1" x14ac:dyDescent="0.15">
      <c r="A33" s="248"/>
      <c r="B33" s="244"/>
      <c r="C33" s="244"/>
      <c r="D33" s="244"/>
      <c r="E33" s="244"/>
      <c r="F33" s="244"/>
      <c r="G33" s="1151" t="s">
        <v>491</v>
      </c>
      <c r="H33" s="1152"/>
      <c r="I33" s="1152"/>
      <c r="J33" s="1153"/>
      <c r="K33" s="294" t="s">
        <v>476</v>
      </c>
      <c r="L33" s="294" t="s">
        <v>476</v>
      </c>
      <c r="M33" s="295" t="s">
        <v>476</v>
      </c>
      <c r="N33" s="296" t="s">
        <v>476</v>
      </c>
    </row>
    <row r="34" spans="1:16" ht="27" customHeight="1" x14ac:dyDescent="0.15">
      <c r="A34" s="248"/>
      <c r="B34" s="244"/>
      <c r="C34" s="244"/>
      <c r="D34" s="244"/>
      <c r="E34" s="244"/>
      <c r="F34" s="244"/>
      <c r="G34" s="1151" t="s">
        <v>492</v>
      </c>
      <c r="H34" s="1152"/>
      <c r="I34" s="1152"/>
      <c r="J34" s="1153"/>
      <c r="K34" s="294" t="s">
        <v>476</v>
      </c>
      <c r="L34" s="294" t="s">
        <v>476</v>
      </c>
      <c r="M34" s="295">
        <v>4</v>
      </c>
      <c r="N34" s="296" t="s">
        <v>476</v>
      </c>
    </row>
    <row r="35" spans="1:16" ht="27" customHeight="1" x14ac:dyDescent="0.15">
      <c r="A35" s="248"/>
      <c r="B35" s="244"/>
      <c r="C35" s="244"/>
      <c r="D35" s="244"/>
      <c r="E35" s="244"/>
      <c r="F35" s="244"/>
      <c r="G35" s="1151" t="s">
        <v>493</v>
      </c>
      <c r="H35" s="1152"/>
      <c r="I35" s="1152"/>
      <c r="J35" s="1153"/>
      <c r="K35" s="294">
        <v>108664</v>
      </c>
      <c r="L35" s="294">
        <v>51819</v>
      </c>
      <c r="M35" s="295">
        <v>30414</v>
      </c>
      <c r="N35" s="296">
        <v>70.400000000000006</v>
      </c>
    </row>
    <row r="36" spans="1:16" ht="27" customHeight="1" x14ac:dyDescent="0.15">
      <c r="A36" s="248"/>
      <c r="B36" s="244"/>
      <c r="C36" s="244"/>
      <c r="D36" s="244"/>
      <c r="E36" s="244"/>
      <c r="F36" s="244"/>
      <c r="G36" s="1151" t="s">
        <v>494</v>
      </c>
      <c r="H36" s="1152"/>
      <c r="I36" s="1152"/>
      <c r="J36" s="1153"/>
      <c r="K36" s="294">
        <v>4327</v>
      </c>
      <c r="L36" s="294">
        <v>2063</v>
      </c>
      <c r="M36" s="295">
        <v>5195</v>
      </c>
      <c r="N36" s="296">
        <v>-60.3</v>
      </c>
    </row>
    <row r="37" spans="1:16" ht="13.5" customHeight="1" x14ac:dyDescent="0.15">
      <c r="A37" s="248"/>
      <c r="B37" s="244"/>
      <c r="C37" s="244"/>
      <c r="D37" s="244"/>
      <c r="E37" s="244"/>
      <c r="F37" s="244"/>
      <c r="G37" s="1151" t="s">
        <v>495</v>
      </c>
      <c r="H37" s="1152"/>
      <c r="I37" s="1152"/>
      <c r="J37" s="1153"/>
      <c r="K37" s="294">
        <v>16914</v>
      </c>
      <c r="L37" s="294">
        <v>8066</v>
      </c>
      <c r="M37" s="295">
        <v>2257</v>
      </c>
      <c r="N37" s="296">
        <v>257.39999999999998</v>
      </c>
    </row>
    <row r="38" spans="1:16" ht="27" customHeight="1" x14ac:dyDescent="0.15">
      <c r="A38" s="248"/>
      <c r="B38" s="244"/>
      <c r="C38" s="244"/>
      <c r="D38" s="244"/>
      <c r="E38" s="244"/>
      <c r="F38" s="244"/>
      <c r="G38" s="1154" t="s">
        <v>496</v>
      </c>
      <c r="H38" s="1155"/>
      <c r="I38" s="1155"/>
      <c r="J38" s="1156"/>
      <c r="K38" s="297">
        <v>119</v>
      </c>
      <c r="L38" s="297">
        <v>57</v>
      </c>
      <c r="M38" s="298">
        <v>40</v>
      </c>
      <c r="N38" s="299">
        <v>42.5</v>
      </c>
      <c r="O38" s="293"/>
    </row>
    <row r="39" spans="1:16" x14ac:dyDescent="0.15">
      <c r="A39" s="248"/>
      <c r="B39" s="244"/>
      <c r="C39" s="244"/>
      <c r="D39" s="244"/>
      <c r="E39" s="244"/>
      <c r="F39" s="244"/>
      <c r="G39" s="1154" t="s">
        <v>497</v>
      </c>
      <c r="H39" s="1155"/>
      <c r="I39" s="1155"/>
      <c r="J39" s="1156"/>
      <c r="K39" s="300">
        <v>-21403</v>
      </c>
      <c r="L39" s="300">
        <v>-10206</v>
      </c>
      <c r="M39" s="301">
        <v>-7960</v>
      </c>
      <c r="N39" s="302">
        <v>28.2</v>
      </c>
      <c r="O39" s="293"/>
    </row>
    <row r="40" spans="1:16" ht="27" customHeight="1" x14ac:dyDescent="0.15">
      <c r="A40" s="248"/>
      <c r="B40" s="244"/>
      <c r="C40" s="244"/>
      <c r="D40" s="244"/>
      <c r="E40" s="244"/>
      <c r="F40" s="244"/>
      <c r="G40" s="1151" t="s">
        <v>498</v>
      </c>
      <c r="H40" s="1152"/>
      <c r="I40" s="1152"/>
      <c r="J40" s="1153"/>
      <c r="K40" s="300">
        <v>-257642</v>
      </c>
      <c r="L40" s="300">
        <v>-122862</v>
      </c>
      <c r="M40" s="301">
        <v>-124831</v>
      </c>
      <c r="N40" s="302">
        <v>-1.6</v>
      </c>
      <c r="O40" s="293"/>
    </row>
    <row r="41" spans="1:16" x14ac:dyDescent="0.15">
      <c r="A41" s="248"/>
      <c r="B41" s="244"/>
      <c r="C41" s="244"/>
      <c r="D41" s="244"/>
      <c r="E41" s="244"/>
      <c r="F41" s="244"/>
      <c r="G41" s="1157" t="s">
        <v>278</v>
      </c>
      <c r="H41" s="1158"/>
      <c r="I41" s="1158"/>
      <c r="J41" s="1159"/>
      <c r="K41" s="294">
        <v>149858</v>
      </c>
      <c r="L41" s="300">
        <v>71463</v>
      </c>
      <c r="M41" s="301">
        <v>42339</v>
      </c>
      <c r="N41" s="302">
        <v>68.8</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44" t="s">
        <v>467</v>
      </c>
      <c r="J49" s="1146" t="s">
        <v>502</v>
      </c>
      <c r="K49" s="1147"/>
      <c r="L49" s="1147"/>
      <c r="M49" s="1147"/>
      <c r="N49" s="1148"/>
    </row>
    <row r="50" spans="1:14" x14ac:dyDescent="0.15">
      <c r="A50" s="248"/>
      <c r="B50" s="244"/>
      <c r="C50" s="244"/>
      <c r="D50" s="244"/>
      <c r="E50" s="244"/>
      <c r="F50" s="244"/>
      <c r="G50" s="312"/>
      <c r="H50" s="313"/>
      <c r="I50" s="1145"/>
      <c r="J50" s="314" t="s">
        <v>503</v>
      </c>
      <c r="K50" s="315" t="s">
        <v>504</v>
      </c>
      <c r="L50" s="316" t="s">
        <v>505</v>
      </c>
      <c r="M50" s="317" t="s">
        <v>506</v>
      </c>
      <c r="N50" s="318" t="s">
        <v>507</v>
      </c>
    </row>
    <row r="51" spans="1:14" x14ac:dyDescent="0.15">
      <c r="A51" s="248"/>
      <c r="B51" s="244"/>
      <c r="C51" s="244"/>
      <c r="D51" s="244"/>
      <c r="E51" s="244"/>
      <c r="F51" s="244"/>
      <c r="G51" s="310" t="s">
        <v>508</v>
      </c>
      <c r="H51" s="311"/>
      <c r="I51" s="319">
        <v>298069</v>
      </c>
      <c r="J51" s="320">
        <v>136980</v>
      </c>
      <c r="K51" s="321">
        <v>-65.5</v>
      </c>
      <c r="L51" s="322">
        <v>216155</v>
      </c>
      <c r="M51" s="323">
        <v>-35.299999999999997</v>
      </c>
      <c r="N51" s="324">
        <v>-30.2</v>
      </c>
    </row>
    <row r="52" spans="1:14" x14ac:dyDescent="0.15">
      <c r="A52" s="248"/>
      <c r="B52" s="244"/>
      <c r="C52" s="244"/>
      <c r="D52" s="244"/>
      <c r="E52" s="244"/>
      <c r="F52" s="244"/>
      <c r="G52" s="325"/>
      <c r="H52" s="326" t="s">
        <v>509</v>
      </c>
      <c r="I52" s="327">
        <v>153327</v>
      </c>
      <c r="J52" s="328">
        <v>70463</v>
      </c>
      <c r="K52" s="329">
        <v>59.8</v>
      </c>
      <c r="L52" s="330">
        <v>108827</v>
      </c>
      <c r="M52" s="331">
        <v>-19.600000000000001</v>
      </c>
      <c r="N52" s="332">
        <v>79.400000000000006</v>
      </c>
    </row>
    <row r="53" spans="1:14" x14ac:dyDescent="0.15">
      <c r="A53" s="248"/>
      <c r="B53" s="244"/>
      <c r="C53" s="244"/>
      <c r="D53" s="244"/>
      <c r="E53" s="244"/>
      <c r="F53" s="244"/>
      <c r="G53" s="310" t="s">
        <v>510</v>
      </c>
      <c r="H53" s="311"/>
      <c r="I53" s="319">
        <v>605573</v>
      </c>
      <c r="J53" s="320">
        <v>283641</v>
      </c>
      <c r="K53" s="321">
        <v>107.1</v>
      </c>
      <c r="L53" s="322">
        <v>228305</v>
      </c>
      <c r="M53" s="323">
        <v>5.6</v>
      </c>
      <c r="N53" s="324">
        <v>101.5</v>
      </c>
    </row>
    <row r="54" spans="1:14" x14ac:dyDescent="0.15">
      <c r="A54" s="248"/>
      <c r="B54" s="244"/>
      <c r="C54" s="244"/>
      <c r="D54" s="244"/>
      <c r="E54" s="244"/>
      <c r="F54" s="244"/>
      <c r="G54" s="325"/>
      <c r="H54" s="326" t="s">
        <v>509</v>
      </c>
      <c r="I54" s="327">
        <v>178628</v>
      </c>
      <c r="J54" s="328">
        <v>83667</v>
      </c>
      <c r="K54" s="329">
        <v>18.7</v>
      </c>
      <c r="L54" s="330">
        <v>86611</v>
      </c>
      <c r="M54" s="331">
        <v>-20.399999999999999</v>
      </c>
      <c r="N54" s="332">
        <v>39.1</v>
      </c>
    </row>
    <row r="55" spans="1:14" x14ac:dyDescent="0.15">
      <c r="A55" s="248"/>
      <c r="B55" s="244"/>
      <c r="C55" s="244"/>
      <c r="D55" s="244"/>
      <c r="E55" s="244"/>
      <c r="F55" s="244"/>
      <c r="G55" s="310" t="s">
        <v>511</v>
      </c>
      <c r="H55" s="311"/>
      <c r="I55" s="319">
        <v>294014</v>
      </c>
      <c r="J55" s="320">
        <v>136687</v>
      </c>
      <c r="K55" s="321">
        <v>-51.8</v>
      </c>
      <c r="L55" s="322">
        <v>316331</v>
      </c>
      <c r="M55" s="323">
        <v>38.6</v>
      </c>
      <c r="N55" s="324">
        <v>-90.4</v>
      </c>
    </row>
    <row r="56" spans="1:14" x14ac:dyDescent="0.15">
      <c r="A56" s="248"/>
      <c r="B56" s="244"/>
      <c r="C56" s="244"/>
      <c r="D56" s="244"/>
      <c r="E56" s="244"/>
      <c r="F56" s="244"/>
      <c r="G56" s="325"/>
      <c r="H56" s="326" t="s">
        <v>509</v>
      </c>
      <c r="I56" s="327">
        <v>106263</v>
      </c>
      <c r="J56" s="328">
        <v>49402</v>
      </c>
      <c r="K56" s="329">
        <v>-41</v>
      </c>
      <c r="L56" s="330">
        <v>106387</v>
      </c>
      <c r="M56" s="331">
        <v>22.8</v>
      </c>
      <c r="N56" s="332">
        <v>-63.8</v>
      </c>
    </row>
    <row r="57" spans="1:14" x14ac:dyDescent="0.15">
      <c r="A57" s="248"/>
      <c r="B57" s="244"/>
      <c r="C57" s="244"/>
      <c r="D57" s="244"/>
      <c r="E57" s="244"/>
      <c r="F57" s="244"/>
      <c r="G57" s="310" t="s">
        <v>512</v>
      </c>
      <c r="H57" s="311"/>
      <c r="I57" s="319">
        <v>445204</v>
      </c>
      <c r="J57" s="320">
        <v>206495</v>
      </c>
      <c r="K57" s="321">
        <v>51.1</v>
      </c>
      <c r="L57" s="322">
        <v>333013</v>
      </c>
      <c r="M57" s="323">
        <v>5.3</v>
      </c>
      <c r="N57" s="324">
        <v>45.8</v>
      </c>
    </row>
    <row r="58" spans="1:14" x14ac:dyDescent="0.15">
      <c r="A58" s="248"/>
      <c r="B58" s="244"/>
      <c r="C58" s="244"/>
      <c r="D58" s="244"/>
      <c r="E58" s="244"/>
      <c r="F58" s="244"/>
      <c r="G58" s="325"/>
      <c r="H58" s="326" t="s">
        <v>509</v>
      </c>
      <c r="I58" s="327">
        <v>168888</v>
      </c>
      <c r="J58" s="328">
        <v>78334</v>
      </c>
      <c r="K58" s="329">
        <v>58.6</v>
      </c>
      <c r="L58" s="330">
        <v>126732</v>
      </c>
      <c r="M58" s="331">
        <v>19.100000000000001</v>
      </c>
      <c r="N58" s="332">
        <v>39.5</v>
      </c>
    </row>
    <row r="59" spans="1:14" x14ac:dyDescent="0.15">
      <c r="A59" s="248"/>
      <c r="B59" s="244"/>
      <c r="C59" s="244"/>
      <c r="D59" s="244"/>
      <c r="E59" s="244"/>
      <c r="F59" s="244"/>
      <c r="G59" s="310" t="s">
        <v>513</v>
      </c>
      <c r="H59" s="311"/>
      <c r="I59" s="319">
        <v>538063</v>
      </c>
      <c r="J59" s="320">
        <v>256587</v>
      </c>
      <c r="K59" s="321">
        <v>24.3</v>
      </c>
      <c r="L59" s="322">
        <v>280458</v>
      </c>
      <c r="M59" s="323">
        <v>-15.8</v>
      </c>
      <c r="N59" s="324">
        <v>40.1</v>
      </c>
    </row>
    <row r="60" spans="1:14" x14ac:dyDescent="0.15">
      <c r="A60" s="248"/>
      <c r="B60" s="244"/>
      <c r="C60" s="244"/>
      <c r="D60" s="244"/>
      <c r="E60" s="244"/>
      <c r="F60" s="244"/>
      <c r="G60" s="325"/>
      <c r="H60" s="326" t="s">
        <v>509</v>
      </c>
      <c r="I60" s="333">
        <v>149315</v>
      </c>
      <c r="J60" s="328">
        <v>71204</v>
      </c>
      <c r="K60" s="329">
        <v>-9.1</v>
      </c>
      <c r="L60" s="330">
        <v>127286</v>
      </c>
      <c r="M60" s="331">
        <v>0.4</v>
      </c>
      <c r="N60" s="332">
        <v>-9.5</v>
      </c>
    </row>
    <row r="61" spans="1:14" x14ac:dyDescent="0.15">
      <c r="A61" s="248"/>
      <c r="B61" s="244"/>
      <c r="C61" s="244"/>
      <c r="D61" s="244"/>
      <c r="E61" s="244"/>
      <c r="F61" s="244"/>
      <c r="G61" s="310" t="s">
        <v>514</v>
      </c>
      <c r="H61" s="334"/>
      <c r="I61" s="335">
        <v>436185</v>
      </c>
      <c r="J61" s="336">
        <v>204078</v>
      </c>
      <c r="K61" s="337">
        <v>13</v>
      </c>
      <c r="L61" s="338">
        <v>274852</v>
      </c>
      <c r="M61" s="339">
        <v>-0.3</v>
      </c>
      <c r="N61" s="324">
        <v>13.3</v>
      </c>
    </row>
    <row r="62" spans="1:14" x14ac:dyDescent="0.15">
      <c r="A62" s="248"/>
      <c r="B62" s="244"/>
      <c r="C62" s="244"/>
      <c r="D62" s="244"/>
      <c r="E62" s="244"/>
      <c r="F62" s="244"/>
      <c r="G62" s="325"/>
      <c r="H62" s="326" t="s">
        <v>509</v>
      </c>
      <c r="I62" s="327">
        <v>151284</v>
      </c>
      <c r="J62" s="328">
        <v>70614</v>
      </c>
      <c r="K62" s="329">
        <v>17.399999999999999</v>
      </c>
      <c r="L62" s="330">
        <v>111169</v>
      </c>
      <c r="M62" s="331">
        <v>0.5</v>
      </c>
      <c r="N62" s="332">
        <v>16.899999999999999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92" sqref="I9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E86" sqref="AE8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I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16.22</v>
      </c>
      <c r="G47" s="12">
        <v>16.55</v>
      </c>
      <c r="H47" s="12">
        <v>21.51</v>
      </c>
      <c r="I47" s="12">
        <v>22.63</v>
      </c>
      <c r="J47" s="13">
        <v>26</v>
      </c>
    </row>
    <row r="48" spans="2:10" ht="57.75" customHeight="1" x14ac:dyDescent="0.15">
      <c r="B48" s="14"/>
      <c r="C48" s="1171" t="s">
        <v>4</v>
      </c>
      <c r="D48" s="1171"/>
      <c r="E48" s="1172"/>
      <c r="F48" s="15">
        <v>3.4</v>
      </c>
      <c r="G48" s="16">
        <v>4.4000000000000004</v>
      </c>
      <c r="H48" s="16">
        <v>3.81</v>
      </c>
      <c r="I48" s="16">
        <v>5.87</v>
      </c>
      <c r="J48" s="17">
        <v>7.12</v>
      </c>
    </row>
    <row r="49" spans="2:10" ht="57.75" customHeight="1" thickBot="1" x14ac:dyDescent="0.2">
      <c r="B49" s="18"/>
      <c r="C49" s="1173" t="s">
        <v>5</v>
      </c>
      <c r="D49" s="1173"/>
      <c r="E49" s="1174"/>
      <c r="F49" s="19">
        <v>0.1</v>
      </c>
      <c r="G49" s="20">
        <v>2.61</v>
      </c>
      <c r="H49" s="20">
        <v>4.4000000000000004</v>
      </c>
      <c r="I49" s="20">
        <v>2.0499999999999998</v>
      </c>
      <c r="J49" s="21">
        <v>5.43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西田恵治</cp:lastModifiedBy>
  <cp:lastPrinted>2017-04-27T22:54:55Z</cp:lastPrinted>
  <dcterms:created xsi:type="dcterms:W3CDTF">2017-02-15T14:28:00Z</dcterms:created>
  <dcterms:modified xsi:type="dcterms:W3CDTF">2017-04-27T23:12:48Z</dcterms:modified>
  <cp:category/>
</cp:coreProperties>
</file>